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40" windowWidth="15015" windowHeight="4815"/>
  </bookViews>
  <sheets>
    <sheet name="Lista Chequeo COVID-19" sheetId="1" r:id="rId1"/>
  </sheets>
  <calcPr calcId="125725"/>
  <extLst>
    <ext uri="GoogleSheetsCustomDataVersion1">
      <go:sheetsCustomData xmlns:go="http://customooxmlschemas.google.com/" r:id="rId5" roundtripDataSignature="AMtx7mj9bnEHG8RDLOzdHVb7rBD3hpl8zQ=="/>
    </ext>
  </extLst>
</workbook>
</file>

<file path=xl/calcChain.xml><?xml version="1.0" encoding="utf-8"?>
<calcChain xmlns="http://schemas.openxmlformats.org/spreadsheetml/2006/main">
  <c r="C83" i="1"/>
  <c r="C17"/>
  <c r="E226"/>
  <c r="D226"/>
  <c r="C226"/>
  <c r="E218"/>
  <c r="D218"/>
  <c r="C218"/>
  <c r="E206"/>
  <c r="F206" s="1"/>
  <c r="D206"/>
  <c r="C206"/>
  <c r="E190"/>
  <c r="D190"/>
  <c r="C190"/>
  <c r="E178"/>
  <c r="D178"/>
  <c r="C178"/>
  <c r="E168"/>
  <c r="F168" s="1"/>
  <c r="D168"/>
  <c r="C168"/>
  <c r="E161"/>
  <c r="D161"/>
  <c r="C161"/>
  <c r="E154"/>
  <c r="D154"/>
  <c r="C154"/>
  <c r="E149"/>
  <c r="D149"/>
  <c r="C149"/>
  <c r="E146"/>
  <c r="F146" s="1"/>
  <c r="D146"/>
  <c r="C146"/>
  <c r="E135"/>
  <c r="D135"/>
  <c r="C135"/>
  <c r="E124"/>
  <c r="D124"/>
  <c r="C124"/>
  <c r="E119"/>
  <c r="D119"/>
  <c r="C119"/>
  <c r="E99"/>
  <c r="D99"/>
  <c r="C99"/>
  <c r="E83"/>
  <c r="F83" s="1"/>
  <c r="D83"/>
  <c r="E74"/>
  <c r="D74"/>
  <c r="C74"/>
  <c r="E62"/>
  <c r="F62" s="1"/>
  <c r="D62"/>
  <c r="C62"/>
  <c r="E56"/>
  <c r="D56"/>
  <c r="C56"/>
  <c r="E39"/>
  <c r="D39"/>
  <c r="C39"/>
  <c r="E31"/>
  <c r="D31"/>
  <c r="C31"/>
  <c r="E23"/>
  <c r="D23"/>
  <c r="C23"/>
  <c r="E17"/>
  <c r="D17"/>
  <c r="D232" s="1"/>
  <c r="F226" l="1"/>
  <c r="F218"/>
  <c r="F190"/>
  <c r="F178"/>
  <c r="F161"/>
  <c r="F154"/>
  <c r="F149"/>
  <c r="F135"/>
  <c r="F124"/>
  <c r="F119"/>
  <c r="F99"/>
  <c r="F74"/>
  <c r="F56"/>
  <c r="F39"/>
  <c r="F31"/>
  <c r="F23"/>
  <c r="F17"/>
  <c r="C232" l="1"/>
</calcChain>
</file>

<file path=xl/sharedStrings.xml><?xml version="1.0" encoding="utf-8"?>
<sst xmlns="http://schemas.openxmlformats.org/spreadsheetml/2006/main" count="252" uniqueCount="221">
  <si>
    <t>LISTA DE CHEQUEO RESOLUCIÓN 666 DE 2020 - MINSALUD (COVID-19).
LINEAMIENTOS DE BIOSEGURIDAD PARA ADAPTAR EN LOS SECTORES DIFERENTES A SALUD.</t>
  </si>
  <si>
    <t>MEDIDAS DE BIOSEGURIDAD</t>
  </si>
  <si>
    <t>CUMPLE</t>
  </si>
  <si>
    <t>NO CUMPLE</t>
  </si>
  <si>
    <t>NO APLICA</t>
  </si>
  <si>
    <t>¿CÓMO LE ESTAMOS DANDO RESPUESTA?</t>
  </si>
  <si>
    <t>ACTIVIDADES/LINEAMIENTOS</t>
  </si>
  <si>
    <t>SOPORTES</t>
  </si>
  <si>
    <t>A continuación, se describen de manera puntual las medidas que han demostrado mayor evidencia para la contención de la transmisión del virus.</t>
  </si>
  <si>
    <t>CALIFIQUE: CUMPLE (1), NO CUMPLE (1), NO APLICA (1).</t>
  </si>
  <si>
    <t>a. Lavado de manos.</t>
  </si>
  <si>
    <t>• Disponer de los insumos para realizar la higiene de manos con agua limpia, jabón y toallas de un solo uso (toallas desechables).</t>
  </si>
  <si>
    <t>• Disponer suministros de alcohol glicerinado mínimo al 60% máximo 95%.</t>
  </si>
  <si>
    <t>• Disponer de alcohol glicerinado en lugares de acceso fácil y frecuente por parte de las personas usuarias y trabajadoras de cada sector.</t>
  </si>
  <si>
    <t>• Disponer en áreas comunes y zonas de trabajo de puntos para el lavado frecuente de manos según las recomendaciones del Ministerio de Salud y Protección Social.</t>
  </si>
  <si>
    <t>• Se debe garantizar el lavado frecuente de manos por los menos cada 3 horas o antes si lo requiere.</t>
  </si>
  <si>
    <t>• Se deben organizar turnos para realizar el lavado de manos, con el fin de garantizar el distanciamiento social con una distancia mínima de 2 metros al interior del baño.</t>
  </si>
  <si>
    <t>• Los responsables de los sistemas de seguridad y salud en el trabajo deberán establecer mecanismos de seguimiento y monitoreo y autocontrol de esta actividad en todos los sitios de trabajo.</t>
  </si>
  <si>
    <t>* Se deben intensificar las acciones de información, educación y comunicación para el desarrollo de todas las actividades que eviten el contagio.</t>
  </si>
  <si>
    <t>INDICADOR DE RESULTADO</t>
  </si>
  <si>
    <t>b. Técnica de lavado de manos</t>
  </si>
  <si>
    <t>• El lavado de manos con agua y jabón debe realizarse cuando las manos están visiblemente sucias, antes y después de ir al baño, antes y después de comer, después de estornudar o toser, antes y después de usar tapabocas.</t>
  </si>
  <si>
    <t>• La higiene de manos con alcohol glicerinado se debe realizar siempre y cuando las manos están visiblemente limpias.</t>
  </si>
  <si>
    <t>• El alcohol glicerinado a utilizar debe tener una concentración entre 60% y el 95%.</t>
  </si>
  <si>
    <t>• Se deben tener recordatorios de la técnica del lavado de manos en la zona en la cual se realiza la actividad lavado de manos.</t>
  </si>
  <si>
    <t>c. Distanciamiento físico.</t>
  </si>
  <si>
    <t>• Los trabajadores deben permanecer al menos a 2 metros de distancia de otras personas y entre los puestos de trabajo evitando contacto directo, para establecer estas medidas en espacios áreas o recintos amplios, podrán pedir asistencia técnica a la ARL a la cual se encuentra afiliada la empresa o el contratistas independiente vinculado mediante contrato de trabajo (áreas de ergonomía, densidad y seguridad industrial) con el fin de organizar y optimizar la ubicación de los puestos de trabajo, para poder disminuir el riesgo de transmisión. Para estos efectos, las personas circulantes de aseo y seguridad mantendrán las mismas distancias de protección.</t>
  </si>
  <si>
    <t>• Controle el aforo de los trabajadores en el área o recinto de trabajo.</t>
  </si>
  <si>
    <t>• Estas mismas recomendaciones se deben aplicar en los sitios donde consumen los alimentos (por ejemplo: comedores, cafeterías, casinos etc.).</t>
  </si>
  <si>
    <t>• No se deben permitir reuniones en grupos en los que no pueda garantizar la distancia mínima de 2 metros entre cada persona.</t>
  </si>
  <si>
    <t>• Aproveche las ayudas tecnológicas con el fin de evitar aglomeraciones y evite el intercambio físico de documentos de trabajo.</t>
  </si>
  <si>
    <t>• Además de las medidas cotidianas para prevenir el COVID-19, se deben hacer recomendaciones permanentes para mantener el distanciamiento físico tanto en el ambiente de trabajo como en todos los lugares en donde pueda tener encuentro con otras personas, es una de las mejores medidas para evitar la propagación.</t>
  </si>
  <si>
    <t>d. Elementos de Protección Personal- EPP.</t>
  </si>
  <si>
    <t>• Los responsables del Sistema de Gestión de Seguridad y Salud en el Trabajo de la empresa deben definir los Elementos de Protección Personal indicados para la protección personal de acuerdo con la labor de para la prevención del COVID-19.</t>
  </si>
  <si>
    <t>• Entregar los EPP y garantizar su disponibilidad y recambio.</t>
  </si>
  <si>
    <t>• Informar las recomendaciones de uso eficiente de Elementos de Protección Personal.</t>
  </si>
  <si>
    <t>• El uso de guantes se recomienda si se van a manipular elementos como residuos, para las demás actividades se recomienda el lavado de manos con agua, jabón y toallas desechables.</t>
  </si>
  <si>
    <t>• Los EPP no desechables deberán ser lavados y desinfectados antes de ser almacenados en un área limpia y seca.</t>
  </si>
  <si>
    <t>• Designe un espacio donde los trabajadores puedan cambiarse de manera individual y donde puedan dejar sus implementos de protección personal debidamente limpios.</t>
  </si>
  <si>
    <t>e. Limpieza y desinfección.</t>
  </si>
  <si>
    <t>• Desarrollar e implementar un protocolo de limpieza, desinfección permanente y mantenimiento de lugares de trabajo, que defina el procedimiento, la frecuencia, los insumos, el personal responsable, elementos de protección empleados entre otros, teniendo como referencia los protocolos definidos por el Ministerio de Salud y Protección Social y el Ministerio del Trabajo.</t>
  </si>
  <si>
    <t>• Incrementar la frecuencia de limpieza y desinfección del área destinada para esta labor, pisos, paredes, puertas, ventanas, divisiones, muebles, sillas, y todos aquellos elementos con los cuales las personas tienen contacto constante y directo.</t>
  </si>
  <si>
    <t>• Establecer un procedimiento de limpieza y desinfección diario previo a la apertura y posterior del cierre del establecimiento, incluyendo sus zonas comunes y mobiliario, con productos de desinfección de uso doméstico o industrial. Así mismo, garantizar jornadas de limpieza y desinfección periódicas durante el día.</t>
  </si>
  <si>
    <t>• Realizar control de roedores e insectos para evitar la contaminación, teniendo en cuenta las recomendaciones sanitarias del Ministerio de Salud y Protección Social y Programa de Manejo Integrado de Plagas que establezca medidas preventivas y de control.</t>
  </si>
  <si>
    <t>• Elaboración de fichas técnicas e instructivos (idealmente digitales) sobre los procesos de limpieza y desinfección.</t>
  </si>
  <si>
    <t>• Establecer protocolos de desinfección previos al uso de cualquier elemento o herramienta de trabajo.</t>
  </si>
  <si>
    <t>• Garantizar que el proceso de limpieza y desinfección se realice de manera segura y con los elementos necesarios dependiendo de las áreas o de las zonas de desplazamiento y trabajo.</t>
  </si>
  <si>
    <t>• Disponer de paños y gel desinfectante que permitan limpiar y/o desinfectar asear las áreas de contacto (ej. el panel de control) de los equipos o elementos de uso general (ej. Botones de ascensor, manijas etc.) entre cada persona que lo utiliza, o designar a una persona que se encargue de efectuar su manipulación.</t>
  </si>
  <si>
    <t>• 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t>
  </si>
  <si>
    <t>• Así mismo revise las recomendaciones de cada fabricante para realizar el adecuado proceso de limpieza. Consulte el listado de desinfectantes en el siguiente enlace: https://www.epa.gov/sites/production/files/2020-03/documents/sars-cov-2-list_03-03-2020.pdf.</t>
  </si>
  <si>
    <t>• Realizar las actividades de seguimiento y monitoreo a través de registros e inspecciones.</t>
  </si>
  <si>
    <t>• Realizar capacitación al personal de servicios generales.</t>
  </si>
  <si>
    <t>• En caso de contratar empresas especializadas estas deberán contar con concepto sanitario expedido por la Direcciones Territoriales.</t>
  </si>
  <si>
    <t>• Insumos empleados para realizar la actividad (escobas, traperos, trapos, esponjas, estropajos, baldes).</t>
  </si>
  <si>
    <t>• Insumos químicos empleados, especificando dosis y naturaleza química del producto: desinfectantes, aromatizantes, desengrasantes, jabones o detergentes.</t>
  </si>
  <si>
    <t>¿Cómo se realiza la desinfección y limpieza de los establecimientos y espacios de trabajo?</t>
  </si>
  <si>
    <t>• El personal que realiza el procedimiento de limpieza y desinfección debe utilizar los elementos de protección personal (usar guantes, delantal y tapabocas).</t>
  </si>
  <si>
    <t>• Las superficies del cuarto de baño y el sanitario deben limpiarse y desinfectarse al menos una vez al día.</t>
  </si>
  <si>
    <t>• Elimine los guantes y paños en una papelera después de usarlos, si sus guantes son reutilizables, antes de quitárselos lave el exterior con el mismo desinfectante limpio con que realizó la desinfección de superficies, déjelos secar en un lugar ventilado. Al finalizar el proceso báñese y cámbiese la ropa.</t>
  </si>
  <si>
    <t>• Utilizar desinfectantes o alcohol al 70% para la limpieza de los objetos, superficies y materiales de uso constante; así como las superficies del baño (o cualquier otro objeto sobre el que se estornude o tosa).</t>
  </si>
  <si>
    <t>f. Manipulación de insumos y productos</t>
  </si>
  <si>
    <t>• Asegurar que el proveedor de insumos y productos se ajuste con los protocolos establecidos por el Ministerio de Salud y Protección Social.</t>
  </si>
  <si>
    <t>• Establecer un protocolo de recepción de insumos y productos.</t>
  </si>
  <si>
    <t>• Establecer un protocolo de limpieza y desinfección de los productos a la hora de recibirlos de los proveedores y entregarlos a los clientes.</t>
  </si>
  <si>
    <t>• Garantizar condiciones de calidad e higiene durante su almacenamiento.</t>
  </si>
  <si>
    <t>• Reducir el contacto físico en el movimiento de productos entre personas.</t>
  </si>
  <si>
    <t>• Para productos terminados, se recomienda utilizar sellos resistentes a la manipulación o doble bolsa para garantizar que no haya contaminación de estos.</t>
  </si>
  <si>
    <t>• No reenvasar insumos o productos en envases que puedan confundir al personal de servicio generales o trabajadores.</t>
  </si>
  <si>
    <t>• Fichas de datos de seguridad de los productos químicos empleados.</t>
  </si>
  <si>
    <t>• Rotulado de las diluciones preparadas.</t>
  </si>
  <si>
    <t>• Manejo y disposición de envases de detergentes, jabones, desinfectantes.</t>
  </si>
  <si>
    <t>g. Manejo de residuos.</t>
  </si>
  <si>
    <t>• Identificar los residuos generados en el área de trabajo.</t>
  </si>
  <si>
    <t>• Informar a la población medidas para la correcta separación de residuos.</t>
  </si>
  <si>
    <t>• Ubicar contenedores y bolsas suficientes para la separación de tapabocas y guantes en doble bolsa negra. No abrir por personal de reciclaje</t>
  </si>
  <si>
    <t>• Realizar la recolección de residuos permanente y almacenamiento de residuos.</t>
  </si>
  <si>
    <t>• Realizar la limpieza y desinfección de los contenedores.</t>
  </si>
  <si>
    <t>• Realizar la presentación de residuos al servicio de recolección externa de acuerdo con las frecuencias de recolección.</t>
  </si>
  <si>
    <t>• Garantizar los elementos de protección al personal que realiza esta actividad.</t>
  </si>
  <si>
    <t>PREVENCIÓN Y MANEJO DE SITUACIONES DE RIESGO DE CONTAGIO</t>
  </si>
  <si>
    <t>h. Vigilancia de la salud de los trabajadores en el contexto del Sistema de Gestión de Seguridad y Salud en el Trabajo SG-SST.</t>
  </si>
  <si>
    <t>* Asegurar que se cumplan las disposiciones y recomendaciones de las autoridades de salud con relación a la prevención del contagio por COVID-19, previstas en el presente protocolo.</t>
  </si>
  <si>
    <t>* Establecer un sistema de verificación para el control (Preferiblemente digital), en el que cada trabajador y personas que presten los servicios para la empresa, registren todas las personas y lugares visitados dentro y fuera de la operación, indicando: Fecha, lugar, nombre de personas o número de personas con las que se ha tenido contacto, en los últimos 10 días y a partir del primer momento de notificación, cada día.</t>
  </si>
  <si>
    <t>* No permitir el ingreso y/o acompañamiento a las instalaciones, de personas que presenten síntomas de gripa ni cuadros de fiebre mayor o igual a 38°C.</t>
  </si>
  <si>
    <t>* Reporte rutinario (diario), vía correo electrónico o telefónico, sobre el estado de salud y temperatura del personal en trabajo en casa o en trabajo remoto, de acuerdo con autodiagnóstico que permita identificar síntomas y trayectorias de exposición al COVID-19 de los trabajadores.</t>
  </si>
  <si>
    <t>* Fomentar el autocuidado, especialmente el monitoreo de temperatura corporal y de síntomas respiratorios por parte de los trabajadores.</t>
  </si>
  <si>
    <t>* Antes de ingresar a las instalaciones o iniciar labores, realizar el protocolo de lavado de manos. Establecer periodicidad minima de cada tres (3) horas y al finalizar la jornada.</t>
  </si>
  <si>
    <t>* Establecer canales de información para que los trabajadores informen cualquier sospecha de síntoma o contacto con personas diagnosticadas con COVID-19.</t>
  </si>
  <si>
    <t>* Consolidar y mantener actualizada una base de datos completa con los trabajadores y demás personal que preste los servicios en la Empresa. Teniendo en cuenta las reservas de información.</t>
  </si>
  <si>
    <t>* Se debe desarrollar un proceso diario de monitoreo de estado de salud y temperatura del personal. En lo posible, utilizando termómetro láser o digital, realizar la toma rutinaria de temperatura al ingreso y salida del turno por trabajador, con el debido registro nominal en formato establecido por la empresa.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t>
  </si>
  <si>
    <t>* Establecer un protocolo de verificación de estado de salud (reporte de síntomas respiratorios y toma de temperatura) cuando haya ingresado a las instalaciones de proveedores y clientes.</t>
  </si>
  <si>
    <t>* Instruir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t>
  </si>
  <si>
    <t>* Si no se dispone del recurso humano idóneo, no se recomienda realizar test para COVID-19 a personas asintomáticas.</t>
  </si>
  <si>
    <t>* Difundir a los trabajadores la información sobre generalidades y directrices impartidas por el Ministerio de Salud y Protección Social, en relación con los síntomas de alarma, lineamientos y protocolos para la preparación y respuesta ante la presencia del COVID-19 en el territorio nacional.</t>
  </si>
  <si>
    <t>Trabajo remoto o trabajo a distancia:</t>
  </si>
  <si>
    <t>Trabajo de forma presencial:</t>
  </si>
  <si>
    <t>Para el desarrollo de actividades laborales de manera presencial la empresa debe:</t>
  </si>
  <si>
    <t>- Capacitar a los trabajadores en aspectos relacionados con la forma de transmisión del COVID- 19 y las maneras de prevenirlo, siguiendo los lineamientos expedidos por el Ministerio de Salud y Protección Social, que como mínimo debe contener:</t>
  </si>
  <si>
    <t>✓ Información general relacionada con los lugares de la empresa en los que puede haber riesgo de exposición.</t>
  </si>
  <si>
    <t>✓ Factores de riesgo del hogar y la comunidad.</t>
  </si>
  <si>
    <t>✓ Factores de riesgo individuales.</t>
  </si>
  <si>
    <t>✓ Signos y síntomas.</t>
  </si>
  <si>
    <t>✓ Importancia del reporte de condiciones de salud.</t>
  </si>
  <si>
    <t>✓ Protocolo de actuación frente a síntomas.</t>
  </si>
  <si>
    <t>✓ Protocolo de etiqueta respiratoria, que incluye cubrirse la nariz al toser o estornudar con el antebrazo o con un pañuelo de papel desechable y deshacerse de él inmediatamente tras usarlo, lavarse inmediatamente las manos, y abstenerse de tocarse la boca, la nariz y los ojos.</t>
  </si>
  <si>
    <t>* Todos los trabajadores tanto en trabajo remoto, centros de operación o en actividades externas, debe realizar el protocolo de lavado de manos con una periodicidad mínima de 3 horas en donde el contacto con el jabón debe durar mínimo 20 - 30 segundos, y después de entrar en contacto con superficies que hayan podido ser contaminadas por otra persona (manijas, pasamanos, cerraduras, transporte), después de ir al baño, manipular dinero y antes y después de comer. Utilizar alcohol glicerinado o gel desinfectante (con alcohol en concentración mayor al 60%) cuando no se disponga de agua y jabón.</t>
  </si>
  <si>
    <t>* Los trabajadores que ingresan al turno deben pasar luego hacia un espacio dispuesto para dejar su ropa en un casillero. Alli también deben retirar sus joyas, relojes y accesorios de cualquier tipo, que puedan convertirse en riesgo para la trasmisión del virus.</t>
  </si>
  <si>
    <t>* Si la persona Ilega a presentar síntomas respiratorios en el trabajo se le debe proveer un tapabocas convencional, ubicarlo en una zona quepermita su aislamiento y evaluar su estado de salud teniendo en cuenta los canales de notificación instaurados dentro de la empresa para definir la conducta a seguir</t>
  </si>
  <si>
    <t>* La empresa debe buscar la asesoría y acompañamiento de su ARL para atender las necesidades de salud mental de los trabajadores o colaboradores, incluidos los casos de aislamiento social o trabajo en casa.</t>
  </si>
  <si>
    <t>* Se deben realizar las pausas activas, de conformidad con lo establecido en el Sistema de Gestión de Seguridad y Salud en el Trabajo de la empresa. Para la ejecución de dichas pausas no es necesario retirarse los elementos de protección personal como los tapabocas o guantes. Al finalizar las pausas activas, es necesario realizar el protocolo de lavado de manos antes de volver a la realización de las actividades laborales.}</t>
  </si>
  <si>
    <t>* Promover e implementar el uso de herramientas tecnológicas que reduzcan los contactos personales dentro de la empresa.</t>
  </si>
  <si>
    <t>* Las empresas podrán otorgar permisos remunerados a los trabajadores con enfermedad respiratoria, en caso de que los trabajadores no se desplacen al servicio médico para evitar el contagio.</t>
  </si>
  <si>
    <t>* Los trabajadores deben abstenerse de ir al lugar de trabajo en caso de presentar síntomas de gripa o un cuadro de fiebre mayor a 38°C.</t>
  </si>
  <si>
    <t>Alternativas de organización laboral</t>
  </si>
  <si>
    <t>* Se adoptaron esquemas operativos que garanticen la continuidad del servicio o actividad y que permitan disminuir el riesgo de contagio para los trabajadores y demás personas que presten sus servicios a la empresa.</t>
  </si>
  <si>
    <t>* Implementar jornadas flexibles o turnos de entrada y salida a lo largo del día, con el fin de evitar aglomeraciones de los trabajadores en el ingreso y salida, en los centros de trabajo y en los medios de transporte masivos.</t>
  </si>
  <si>
    <t>* Se debe determinar claramente el número máximo de trabajadores por turno dependiendo de las condiciones del lugar de trabajo tanto para el personal administrativo, de producción, operación y/o de centro de despacho, entre otros.</t>
  </si>
  <si>
    <t>Interacción en tiempos de alimentación</t>
  </si>
  <si>
    <t>* En los tiempos de alimentación, limitar el número de personas realizando la actividad de forma simultánea para que se garantice la distancia mínima entre las mismas. Establecer turnos u horarios flexibles de alimentación y descanso para evitar aglomeraciones.</t>
  </si>
  <si>
    <t>* Se debe evitar tomar los alimentos en zonas que no se encuentren diseñadas para tal fin.</t>
  </si>
  <si>
    <t>* En caso, que la alimentación no sea suministrada por la empresa y el trabajador se encargue de calentar su comida en hornos microondas, se debe disponer de paños y alcohol glicerinado que permitan asear el panel de control de este entre cada persona que lo utiliza, o designar a alguien que se encargue de efectuar la manipulación de los hornos.</t>
  </si>
  <si>
    <t>* Antes de tomar los alimentos, es necesario realizar el siguiente protocolo:</t>
  </si>
  <si>
    <t>- Lavar las manos con agua y jabón.</t>
  </si>
  <si>
    <t>- Retirar el tapabocas</t>
  </si>
  <si>
    <t>- Lavar nuevamente las manos con agua y jabón.</t>
  </si>
  <si>
    <t>* Disponer las mesas con una distancia entre las mismas de 2 metros y colocar solamente el número de sillas que permita asegurar una distancia mínima entre los trabajadores de 2 metros a la hora de la alimentación.</t>
  </si>
  <si>
    <t>* Al finalizar el consumo de alimentos es necesario realizar el lavado de manos con agua y jabón y utilizar un nuevo tapabocas para retomar las labores.</t>
  </si>
  <si>
    <t>Medidas locativas</t>
  </si>
  <si>
    <t>* Disponer en áreas comunes y zonas de trabajo, de suficientes puntos de aseo para el lavado frecuente de manos, los cuales deberán ser acordes a los metros cuadrados construidos y el número de trabajadores según las recomendaciones de las autoridades de salud.</t>
  </si>
  <si>
    <t>* Suministro de casilleros dobles para evitar que la ropa de calle se ponga en contacto con la ropa de trabajo</t>
  </si>
  <si>
    <t>* Garantizar la existencia de desinfectantes cerca de las zonas de desplazamiento y trabajo.</t>
  </si>
  <si>
    <t>* Garantizar la correcta circulación del aire y evitar el uso de aire acondicionado o ventiladores en las instalaciones. Tomar medidas para favorecer la circulación y recambio de aire en espacios cerrados o con escasa ventilación, y realizar el mantenimiento de los equipos y sistemas de ventilación.</t>
  </si>
  <si>
    <t>* Garantizar la existencia de agua potable, jabón líquido y toallas desechables en los baños.</t>
  </si>
  <si>
    <t>* Disponer de canecas con tapa para la disposición final de los elementos de bioseguridad utilizados por los trabajadores que sean de un solo uso o desechables.</t>
  </si>
  <si>
    <t>* Eliminar los sistemas de control de ingreso por huella e implementar sistemas alternos en los casos en los que sea posible. Si no es posible, establecer mecanismo de desinfección en mecanismo o manos del trabajador despues del uso.</t>
  </si>
  <si>
    <t>* Garantizar un espacio para que los trabajadores guarden sus elementos personales y ropa de diario en el caso en que se requiera. Igualmente, de bolsas para guardar la ropa de trabajo y posterior lavado (tener cuidado con las prendas personales).</t>
  </si>
  <si>
    <t>* Disponer de áreas de trabajo despejadas de elementos ajenos a la labor, por lo que se debe destinar un área para que el personal guarde maletas, chaquetas, cascos de motocicleta, bicicleta y otros elementos.</t>
  </si>
  <si>
    <t>Herramientas de trabajo y elementos de dotación</t>
  </si>
  <si>
    <t>Una vez terminadas las labores, se deben retirar y disponer los elementos de protección personal para COVID-19. Si es posible que éstos sean lavados y desinfectados, se harán las recomendaciones necesarias para el manejo dentro de los hogares. En el hogar, éstos deben ser lavados al terminar la jornada y no ser combinados o mezclados con la ropa de la familia. Una vez se haya cambiado de ropa, realizar el proceso de higiene de manos.</t>
  </si>
  <si>
    <t>Interacción con terceros (proveedores, clientes, aliados, etc.)</t>
  </si>
  <si>
    <t>* Definir protocolos de interacción con proveedores, clientes y personal externo a la empresa. En particular, se deberá usar siempre el tapabocas y guantes de látex, nitrilo o caucho, realizar el protocolo de lavado de manos, mantener la distancia mínima de 2 metros entre las personas, reunirse en lugares predeterminados, seguir el protocolo de etiqueta respiratoria, entre otros.</t>
  </si>
  <si>
    <t>* Se deben establecer los turnos para los proveedores y clientes para que pueden estar en las instalaciones. Éstos deben tener en cuenta las condiciones de los lugares a los cuales puedan acceder, asegurando el distanciamiento social y evitando aglomeraciones.</t>
  </si>
  <si>
    <t>* Fomentar el pago con tarjeta y otras plataformas digitales, para reducir el uso de dinero en efectivo. En caso de no ser posible se recomienda pagar el monto exacto de la compra y evitar la firma de recibido del producto. A menos que utilice su propio lapicero.</t>
  </si>
  <si>
    <t>Desplazamiento desde y hacia el lugar de trabajo</t>
  </si>
  <si>
    <t>* Capacitar en el cumplimiento de los protocolos para los traslados, especialmente los de uso de transporte público, establecidos por las autoridades competentes.</t>
  </si>
  <si>
    <t>* Si los desplazamientos se realizan en medios de transporte masivo, se deberá hacer uso del tapabocas y en la medida de lo posible guantes de látex, nitrilo o caucho, procurando mantener distancia mínima de dos metros (2 m) entre las personas.</t>
  </si>
  <si>
    <t>* Cuando el transporte sea suministrado por la empresa, se debe garantizar que el vehículo se encuentre limpio y desinfectado sobre todo en las superficies con las cuales los pasajeros van a tener contacto, tales como manijas de puertas y ventanas, cinturones de seguridad y asientos, entre otras. El procedimiento de limpieza y desinfección debe realizarse nuevamente una vez haya terminado la ruta de los trabajadores hacia el trabajo o al lugar de residencia. Se debe evitar realizar paradas no autorizadas o innecesarias.</t>
  </si>
  <si>
    <t>Se debe mantener gel antibacterial para la aplicación a la subida y bajada; evitar el uso de calefacción/aire acondicionado</t>
  </si>
  <si>
    <t>* Se recomienda guardar una silla de distancia entre trabajador y trabajador.</t>
  </si>
  <si>
    <t>Capacitar a los trabajadores en aspectos básicos relacionados con la forma en que se transmite el COVID - 19 y las maneras de prevenirlo:</t>
  </si>
  <si>
    <t>• Disponer de información general relacionada con los lugares de la empresa en los que puede haber riesgo de exposición</t>
  </si>
  <si>
    <t>• Factores de riesgo del hogar y la comunidad</t>
  </si>
  <si>
    <t>• Factores de riesgo individuales</t>
  </si>
  <si>
    <t>• Signos y síntomas</t>
  </si>
  <si>
    <t>• Importancia del reporte de condiciones de salud</t>
  </si>
  <si>
    <t>Medidas en coordinación con Administradoras de Riesgos Laborales – ARL</t>
  </si>
  <si>
    <t>* Incluir en la identificación de peligros, evaluación y valoración de riegos el factor de riesgo biológico por contagio de coronavirus COVID-19 para identificar las actividades de mayor exposición y de este modo determinar los controles a implementar, entre ellos la distribución de espacios de trabajo y ubicación del personal para el distanciamiento físico de los trabajadores, en concordancia con lo indicado en este l documento.</t>
  </si>
  <si>
    <t>* Diseñar con la asesoría de la Administradoras de Riesgos Laborales - ARL la lista de chequeo para identificar potenciales riesgos y establecer los controles operacionales necesarios antes del inicio de la actividad laboral</t>
  </si>
  <si>
    <t>* Las Administradoras de Riesgos Laborales- ARL deberán disponer de un equipo técnico responsable para orientar a sus empresas afiliadas en la gestión del riesgo laboral por exposición a COVID-19.</t>
  </si>
  <si>
    <t>* Dar aplicación a los protocolos, procedimientos y lineamientos adoptados por el Ministerio de Salud y Protección Social conforme a sus funciones de asesoría y asistencia técnica.</t>
  </si>
  <si>
    <t>* Las Administradoras de Riesgos Laborales- ARL deberán suministrar asistencia técnica para la vigilancia de la salud de los trabajadores expuestos al riesgo laboral de COVID -19.</t>
  </si>
  <si>
    <t>* Las Administradoras de Riesgos Laborales- ARL deberán orientar a las empresas sobre la gestión del riesgo laboral de los trabajadores vulnerables a la infección con COVID- 19.</t>
  </si>
  <si>
    <t>* Orientar a los empleadores, contratantes, trabajadores dependientes e independientes afiliados sobre la postura, uso, porte adecuado, retiro, manipulación, disposición y eliminación de los elementos de protección personal, según las instrucciones de las autoridades sanitarias, establecidas por el Ministerio de Salud y Protección Social.</t>
  </si>
  <si>
    <t>* Responder de manera ágil y oportuna a las solicitudes de las empresas referentes al control del riesgo laboral por COVID - 19.</t>
  </si>
  <si>
    <t>Manejo de situaciones de riesgo</t>
  </si>
  <si>
    <t>• Definir un protocolo de remisión para el tratamiento de las personas con síntomas, o que hayan sido diagnosticadas con COVID-19, en línea con lo establecido por el Ministerio de Salud y Protección Social, que debe incluir las siguientes medidas:</t>
  </si>
  <si>
    <t>• Implementación de una línea de atención empresarial prioritaria, para que los trabajadores y todo aquel que se encuentre dentro de las instalaciones, informe inmediatamente sobre cualquier eventualidad de salud que presente dentro de la empresa o de personas que avizoren síntomas de mal estado de salud.</t>
  </si>
  <si>
    <t>• Desarrollar proceso de vigilancia para detectar trabajadores enfermos o con síntomas respiratorios.</t>
  </si>
  <si>
    <t>• Establecer en el marco del Sistema de Gestión de Seguridad y Salud en el Trabajo, un sistema de alerta de síntomas y vigilancia a la salud de los trabajadores.</t>
  </si>
  <si>
    <t>• Manejo de situaciones de detección de algún trabajador enfermo y cruce con la información de personal con quienes ha estado en contacto (cerco epidemiológico)</t>
  </si>
  <si>
    <t>• Identificar posibles contactos al interior de la empresa, e informar oportunamente a los potenciales contactos, en caso de identificarse trabajadores positivos para COVID-19, así como comunicar dichos casos ante las autoridades de salud competentes.</t>
  </si>
  <si>
    <t>• Procurar la rápida identificación y aislamiento de individuos potencialmente afectados y revisar y acatar las directrices establecidas por el Ministerio de Salud y Protección Social para tal fin. Cuando alguno de los trabajadores experimente síntomas respiratorios, fiebre o sospecha de contagio del coronavirus COVID-19, se realizará aislamiento preventivo en lugar de trabajo, para lo cual debe colocarse mascarilla quirúrgica, dejarlo en una zona aislada y avisar a la EPS, para que establezcan los pasos a seguir. Además, se deberá bloquear de la programación de turnos de trabajo hasta tanto no sea dado de alta por el servicio médico.</t>
  </si>
  <si>
    <t>• Coordinar con las EPS para que realicen apoyo al seguimiento en la prevención, detección y seguimiento al estado de salud de los trabajadores, incluyendo estrategias de testeo aleatorio de COVID - 19, si es el caso.El trabajador debe informar a la EPS en las líneas de atención que ésta disponga para que inicie el protocolo estipulado por el Ministerio de Salud y Protección Social.</t>
  </si>
  <si>
    <t>• Se debe establecer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</si>
  <si>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 Cuando algún trabajador experimente síntomas respiratorios en casa, debe informar al empleador para que se pueda realizar el aislamiento preventivo en casa. El trabajador debe informar a la EPS en las líneas de atención que esta disponga para que inicie el protocolo estipulado por el Ministerio de Salud y Protección Social.</t>
  </si>
  <si>
    <t xml:space="preserve"> ¿CÓMO SE REALIZARÁ EL MONITOREO DE SÍNTOMAS DE CONTAGIO DE COVID - 19 ENTRE TRABAJADORES?</t>
  </si>
  <si>
    <t>Difundir informaciones periódicas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t>
  </si>
  <si>
    <t>Prevención y manejo de situaciones de riesgo de contagio.</t>
  </si>
  <si>
    <t>Prevención de contagio</t>
  </si>
  <si>
    <t>• Hay que asegurar que se cumplan las disposiciones y recomendaciones de las autoridades de salud con relación a la prevención del contagio por COVID-19.</t>
  </si>
  <si>
    <t>• Se recomienda establecer un sistema de verificación para el control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</si>
  <si>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 No se puede permitir el ingreso y/o acompañamiento a las instalaciones, de personas que presenten síntomas de gripa ni cuadros de fiebre igual o mayor a 38°C.</t>
  </si>
  <si>
    <t>• Seguimiento diario aleatorio evidenciable, sobre el estado de salud y temperatura del personal en trabajo en casa o en modalidad remota, de acuerdo con autodiagnóstico que permita identificar síntomas y trayectorias de exposición al COVID-19 del personal.</t>
  </si>
  <si>
    <t>• Antes de ingresar a las instalaciones o iniciar labores, realizar el protocolo de lavado de manos.</t>
  </si>
  <si>
    <t>• Establecer canales de información para que los trabajadores informen cualquier sospecha de síntoma o contacto con personas diagnosticadas con COVID-19.</t>
  </si>
  <si>
    <t>• Promover la descarga de la aplicación CoronApp, disponible en Android y iOS, para reportar su estado de salud y de su grupo familiar.</t>
  </si>
  <si>
    <t>• Se debe desarrollar un proceso diario de monitoreo de estado de salud y temperatura del personal, para detectar al personal enfermo o con síntomas de COVID-19. En lo posible, utilizando termómetro láser o digital. Frecuencia e instancias: Toma rutinaria de temperatura al ingreso y salida del turno, al inicio de la jornada laboral y en intervalos posibles. Esta medida también aplica al personal en trabajo en casa o en modalidad remota, los cuales deberán reportar mediante correo electrónico o vía telefónica a su jefe inmediato o área de salud, su estado de salud y toma de temperatura.</t>
  </si>
  <si>
    <t>• Establecer un protocolo de verificación de estado de salud y temperatura de proveedores y clientes cuando haya algún tipo de ingreso a las instalaciones.</t>
  </si>
  <si>
    <t>• Se debe consolidar y mantener actualizada una base de datos completa con los trabajadores y demás personal que preste los servicios en la compañía. Teniendo en cuenta las reservas de información que establece la normativa vigente.</t>
  </si>
  <si>
    <t>• En el cumplimiento de sus obligaciones laborales, hay que asegurar que todos los trabajadores estén afiliados al sistema de seguridad social integral, y así mismo, solicitar el cumplimiento de este requisito, al personal indirecto que presta los servicios para la compañía.</t>
  </si>
  <si>
    <t>PASOS A SEGUIR EN CASO DE PRESENTAR UNA PERSONA CON SÍNTOMAS COMPATIBLES CON COVID-19.</t>
  </si>
  <si>
    <t>Si una persona presenta síntomas de COVID-19 como: fiebre, tos, dificultad para respirar se cumplirá con el siguiente procedimiento:</t>
  </si>
  <si>
    <t>• Comunicar a su jefe inmediato, verificar que está usando el tapabocas de manera adecuada y deberá ubicarlo en una zona de aislamiento identificada previamente.</t>
  </si>
  <si>
    <t>• Conforme a los protocolos establecidos por las autoridades de salud en Colombia, deberá informar si ha viajado a zonas consideradas como focos de infección o ha estado en contacto estrecho (a menos de 2 metros por más de 15 minutos) con un caso confirmado de COVID-19.</t>
  </si>
  <si>
    <t>• La empresa debe 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t>
  </si>
  <si>
    <t>• 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secretaria de salud que corresponda para que evalúen su estado.</t>
  </si>
  <si>
    <t>• Realizar una lista con todas las personas que han estado en contacto estrecho (a menos de 2 metros por más de 15 minutos) con el caso confirmado en los últimos 14 días. Dicha lista se entregará a la secretaria de salud correspondiente para dar seguimiento y los contactos identificados estarán en aislamiento preventivo por 14 días. Este grupo de personas deberán reportar el cambio de su condición en la aplicación CoronApp.</t>
  </si>
  <si>
    <t>• 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</si>
  <si>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 Las áreas como pisos, baños, cocinas se deben lavar con un detergente común, para luego desinfectar.</t>
  </si>
  <si>
    <t>• El personal de limpieza utilizará equipo de protección individual adecuado dependiendo del nivel de riesgo que se considere en cada situación.</t>
  </si>
  <si>
    <t>• Se debe garantizar que el personal se pueda realizar el lavado de manos por los menos 6 veces al día, y que se cuente con los insumos agua limpia, jabón y toallas de un único uso.</t>
  </si>
  <si>
    <t>PLAN DE COMUNICACIONES</t>
  </si>
  <si>
    <t>• Todas las empresas, deben contar con un plan de comunicaciones donde se divulgue la información pertinente a todos los actores relevantes, incluyendo clientes, proveedores y personal, sindicatos y organizaciones de trabajadores. En particular, se debe desarrollar un sistema de comunicación claro y oportuno con todos los trabajadores.</t>
  </si>
  <si>
    <t>• En particular, se deben divulgar las medidas contenidas en esta circular y la información sobre generalidades y directrices dadas por el Ministerio de Salud y Protección Social en relación con los síntomas de alarma, lineamientos y protocolos para la preparación, respuesta y atención ante la presencia del COVID-19 en el territorio nacional, así como en el departamento o municipio donde opera la empresa.</t>
  </si>
  <si>
    <t>• Brindar mensajes continuos a todos los trabajadores y demás personal que preste sus servicios en las empresas, autocuidado y las pausas activas para desinfección. Se debe reiterar a todo el personal, la importancia de lavarse las manos constantemente y del distanciamiento social (no abrazar, besar ni dar la mano).</t>
  </si>
  <si>
    <t>• Divulgar a la población trabajadora del sector, los protocolos de prevención de contagio de COVID-19 y de atención de casos sospechosos de contagio, en articulación con las Entidades Promotoras de Salud- EPS y con la asesoría y asistencia técnica de las Administradoras de Riesgos Laborales - ARL.</t>
  </si>
  <si>
    <t>• Establecer mecanismos de información al usuario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donde se recuerde a los trabajadores el protocolo del lavado de manos, antes de iniciar su labor. Se deben tener en cuenta las infografías y demás lineamientos expedidos por el Ministerio de Salud y Protección Social.</t>
  </si>
  <si>
    <t>• Realizar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2 metros de distancia entre cada persona.</t>
  </si>
  <si>
    <t xml:space="preserve"> NIVEL DE CUMPLIMIENTO </t>
  </si>
  <si>
    <t>Convenciones semaforización</t>
  </si>
  <si>
    <t>90 - 100% ALTO</t>
  </si>
  <si>
    <t>89 - 70 % MEDIO</t>
  </si>
  <si>
    <t>&lt; 70% BAJO</t>
  </si>
  <si>
    <t xml:space="preserve">Nombre Responsable SST: </t>
  </si>
  <si>
    <t>Observaciones:</t>
  </si>
  <si>
    <t>FECHA:                 13/11/2020                                                            EMPRESA: Congregacion de los hermanos de las escuelas      Cristianas- Colegios La Salle Bucaramanga</t>
  </si>
  <si>
    <t>Nombre encargado inspeccion: PGR, NADIA QUINTANA</t>
  </si>
  <si>
    <t>*Se revisa el protocolo y el anexo tecnico que acorde a lo que se solicita por Resolucion 0666 de 2020 y la Resolucion1721 de 2020, cumple a cabalidad con lo solicitado</t>
  </si>
  <si>
    <t>*Se revisa la infografia  y demas documentos soporte de divulgacion los cuales estan completos y acorde al plan de comunicación sugerido dentro del protocolo</t>
  </si>
  <si>
    <t>SECTOR: Educativo</t>
  </si>
  <si>
    <t>FECHA: 13/11/20</t>
  </si>
</sst>
</file>

<file path=xl/styles.xml><?xml version="1.0" encoding="utf-8"?>
<styleSheet xmlns="http://schemas.openxmlformats.org/spreadsheetml/2006/main">
  <numFmts count="1">
    <numFmt numFmtId="164" formatCode="d/m/yyyy"/>
  </numFmts>
  <fonts count="16">
    <font>
      <sz val="11"/>
      <color theme="1"/>
      <name val="Arial"/>
    </font>
    <font>
      <sz val="9"/>
      <color theme="1"/>
      <name val="Calibri"/>
    </font>
    <font>
      <sz val="11"/>
      <color theme="1"/>
      <name val="Calibri"/>
    </font>
    <font>
      <b/>
      <sz val="14"/>
      <color theme="1"/>
      <name val="Calibri"/>
    </font>
    <font>
      <sz val="11"/>
      <name val="Arial"/>
    </font>
    <font>
      <b/>
      <sz val="11"/>
      <color theme="1"/>
      <name val="Calibri"/>
    </font>
    <font>
      <b/>
      <sz val="9"/>
      <color theme="1"/>
      <name val="Calibri"/>
    </font>
    <font>
      <sz val="9"/>
      <color theme="1"/>
      <name val="Arial"/>
    </font>
    <font>
      <b/>
      <sz val="12"/>
      <color theme="1"/>
      <name val="Calibri"/>
    </font>
    <font>
      <b/>
      <sz val="8"/>
      <color theme="1"/>
      <name val="Calibri"/>
    </font>
    <font>
      <b/>
      <sz val="16"/>
      <color theme="1"/>
      <name val="Calibri"/>
    </font>
    <font>
      <sz val="8"/>
      <color theme="1"/>
      <name val="Calibri"/>
    </font>
    <font>
      <b/>
      <sz val="9"/>
      <color theme="1"/>
      <name val="Calibri"/>
      <family val="2"/>
    </font>
    <font>
      <sz val="8"/>
      <color theme="1"/>
      <name val="Calibri"/>
      <family val="2"/>
    </font>
    <font>
      <b/>
      <sz val="14"/>
      <color theme="1"/>
      <name val="Calibri"/>
      <family val="2"/>
    </font>
    <font>
      <b/>
      <sz val="14"/>
      <color theme="1"/>
      <name val="Arial"/>
      <family val="2"/>
    </font>
  </fonts>
  <fills count="12">
    <fill>
      <patternFill patternType="none"/>
    </fill>
    <fill>
      <patternFill patternType="gray125"/>
    </fill>
    <fill>
      <patternFill patternType="solid">
        <fgColor theme="0"/>
        <bgColor theme="0"/>
      </patternFill>
    </fill>
    <fill>
      <patternFill patternType="solid">
        <fgColor rgb="FFA8D08D"/>
        <bgColor rgb="FFA8D08D"/>
      </patternFill>
    </fill>
    <fill>
      <patternFill patternType="solid">
        <fgColor rgb="FFC5E0B3"/>
        <bgColor rgb="FFC5E0B3"/>
      </patternFill>
    </fill>
    <fill>
      <patternFill patternType="solid">
        <fgColor rgb="FFFFC000"/>
        <bgColor rgb="FFFFC000"/>
      </patternFill>
    </fill>
    <fill>
      <patternFill patternType="solid">
        <fgColor theme="9"/>
        <bgColor theme="9"/>
      </patternFill>
    </fill>
    <fill>
      <patternFill patternType="solid">
        <fgColor rgb="FF548135"/>
        <bgColor rgb="FF548135"/>
      </patternFill>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
      <patternFill patternType="solid">
        <fgColor theme="9" tint="0.39997558519241921"/>
        <bgColor rgb="FFC5E0B3"/>
      </patternFill>
    </fill>
  </fills>
  <borders count="6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s>
  <cellStyleXfs count="1">
    <xf numFmtId="0" fontId="0" fillId="0" borderId="0"/>
  </cellStyleXfs>
  <cellXfs count="113">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xf numFmtId="0" fontId="2" fillId="0" borderId="20" xfId="0" applyFont="1" applyBorder="1" applyAlignment="1">
      <alignment horizontal="center" vertical="center" wrapText="1"/>
    </xf>
    <xf numFmtId="0" fontId="2" fillId="0" borderId="21" xfId="0" applyFont="1" applyBorder="1"/>
    <xf numFmtId="0" fontId="6" fillId="4" borderId="22" xfId="0" applyFont="1" applyFill="1" applyBorder="1" applyAlignment="1">
      <alignment vertical="center" wrapText="1"/>
    </xf>
    <xf numFmtId="0" fontId="1" fillId="4" borderId="25" xfId="0" applyFont="1" applyFill="1" applyBorder="1" applyAlignment="1">
      <alignment vertical="center" wrapText="1"/>
    </xf>
    <xf numFmtId="0" fontId="7" fillId="4"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9" fontId="6" fillId="5" borderId="18" xfId="0" applyNumberFormat="1" applyFont="1" applyFill="1" applyBorder="1" applyAlignment="1">
      <alignment horizontal="center" vertical="center" wrapText="1"/>
    </xf>
    <xf numFmtId="9" fontId="3" fillId="5" borderId="18" xfId="0" applyNumberFormat="1" applyFont="1" applyFill="1" applyBorder="1" applyAlignment="1">
      <alignment horizontal="center" vertical="center" wrapText="1"/>
    </xf>
    <xf numFmtId="0" fontId="2" fillId="5" borderId="19" xfId="0" applyFont="1" applyFill="1" applyBorder="1"/>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9" xfId="0" applyFont="1" applyFill="1" applyBorder="1" applyAlignment="1">
      <alignment horizontal="center" vertical="center"/>
    </xf>
    <xf numFmtId="0" fontId="6" fillId="4" borderId="25" xfId="0" applyFont="1" applyFill="1" applyBorder="1" applyAlignment="1">
      <alignment vertical="center" wrapText="1"/>
    </xf>
    <xf numFmtId="0" fontId="1" fillId="4" borderId="25" xfId="0" quotePrefix="1" applyFont="1" applyFill="1" applyBorder="1" applyAlignment="1">
      <alignment vertical="center" wrapText="1"/>
    </xf>
    <xf numFmtId="0" fontId="7" fillId="4" borderId="43"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9" xfId="0" applyFont="1" applyFill="1" applyBorder="1" applyAlignment="1">
      <alignment horizontal="center" vertical="center"/>
    </xf>
    <xf numFmtId="0" fontId="6" fillId="4" borderId="1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6" fillId="0" borderId="44" xfId="0" applyFont="1" applyBorder="1" applyAlignment="1">
      <alignment horizontal="center" vertical="center" wrapText="1"/>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xf>
    <xf numFmtId="0" fontId="5" fillId="8" borderId="46" xfId="0" applyFont="1" applyFill="1" applyBorder="1" applyAlignment="1">
      <alignment horizontal="center" vertical="center" wrapText="1"/>
    </xf>
    <xf numFmtId="0" fontId="5" fillId="9" borderId="46" xfId="0" applyFont="1" applyFill="1" applyBorder="1" applyAlignment="1">
      <alignment horizontal="center" vertical="center" wrapText="1"/>
    </xf>
    <xf numFmtId="0" fontId="5" fillId="10" borderId="46" xfId="0" applyFont="1" applyFill="1" applyBorder="1" applyAlignment="1">
      <alignment horizontal="center" vertical="center" wrapText="1"/>
    </xf>
    <xf numFmtId="0" fontId="6" fillId="0" borderId="47" xfId="0" applyFont="1" applyBorder="1" applyAlignment="1">
      <alignment vertical="center" wrapText="1"/>
    </xf>
    <xf numFmtId="0" fontId="6" fillId="0" borderId="3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0" xfId="0" applyFont="1" applyBorder="1" applyAlignment="1">
      <alignment horizontal="center" vertical="center" wrapText="1"/>
    </xf>
    <xf numFmtId="164" fontId="11" fillId="0" borderId="51" xfId="0" applyNumberFormat="1"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57" xfId="0" applyFont="1" applyBorder="1" applyAlignment="1">
      <alignment vertical="center" wrapText="1"/>
    </xf>
    <xf numFmtId="0" fontId="0" fillId="0" borderId="0" xfId="0" applyFont="1" applyAlignment="1">
      <alignment horizontal="center" vertical="center"/>
    </xf>
    <xf numFmtId="0" fontId="0" fillId="0" borderId="58" xfId="0" applyFont="1" applyBorder="1" applyAlignment="1">
      <alignment horizontal="center" vertical="center"/>
    </xf>
    <xf numFmtId="0" fontId="11" fillId="0" borderId="57" xfId="0" applyFont="1" applyBorder="1" applyAlignment="1">
      <alignment vertical="center"/>
    </xf>
    <xf numFmtId="0" fontId="2" fillId="0" borderId="57" xfId="0" applyFont="1" applyBorder="1" applyAlignment="1">
      <alignment vertical="center"/>
    </xf>
    <xf numFmtId="0" fontId="2" fillId="0" borderId="54"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 fillId="4" borderId="32" xfId="0" applyFont="1" applyFill="1" applyBorder="1" applyAlignment="1">
      <alignment horizontal="center" vertical="center" wrapText="1"/>
    </xf>
    <xf numFmtId="0" fontId="4" fillId="0" borderId="20" xfId="0" applyFont="1" applyBorder="1"/>
    <xf numFmtId="0" fontId="4" fillId="0" borderId="12" xfId="0" applyFont="1" applyBorder="1"/>
    <xf numFmtId="0" fontId="4" fillId="0" borderId="27" xfId="0" applyFont="1" applyBorder="1"/>
    <xf numFmtId="0" fontId="4" fillId="0" borderId="28" xfId="0" applyFont="1" applyBorder="1"/>
    <xf numFmtId="0" fontId="1" fillId="0" borderId="8" xfId="0" applyFont="1" applyBorder="1" applyAlignment="1">
      <alignment horizontal="center" vertical="center" wrapText="1"/>
    </xf>
    <xf numFmtId="0" fontId="2" fillId="0" borderId="24" xfId="0" applyFont="1" applyBorder="1" applyAlignment="1">
      <alignment horizontal="center"/>
    </xf>
    <xf numFmtId="0" fontId="4" fillId="0" borderId="21" xfId="0" applyFont="1" applyBorder="1"/>
    <xf numFmtId="0" fontId="4" fillId="0" borderId="26" xfId="0" applyFont="1" applyBorder="1"/>
    <xf numFmtId="0" fontId="1" fillId="0" borderId="32" xfId="0" applyFont="1" applyBorder="1" applyAlignment="1">
      <alignment horizontal="center" vertical="center" wrapText="1"/>
    </xf>
    <xf numFmtId="0" fontId="2" fillId="0" borderId="33" xfId="0" applyFont="1" applyBorder="1" applyAlignment="1">
      <alignment horizontal="center"/>
    </xf>
    <xf numFmtId="0" fontId="5" fillId="7"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2" xfId="0" applyFont="1" applyBorder="1"/>
    <xf numFmtId="0" fontId="4" fillId="0" borderId="3" xfId="0" applyFont="1" applyBorder="1"/>
    <xf numFmtId="9" fontId="10" fillId="0" borderId="32" xfId="0" applyNumberFormat="1" applyFont="1" applyBorder="1" applyAlignment="1">
      <alignment horizontal="center" vertical="center" wrapText="1"/>
    </xf>
    <xf numFmtId="9" fontId="10" fillId="0" borderId="33" xfId="0" applyNumberFormat="1" applyFont="1" applyBorder="1" applyAlignment="1">
      <alignment horizontal="center" vertical="center" wrapText="1"/>
    </xf>
    <xf numFmtId="0" fontId="5" fillId="0" borderId="51" xfId="0" applyFont="1" applyBorder="1" applyAlignment="1">
      <alignment horizontal="center" vertical="center"/>
    </xf>
    <xf numFmtId="0" fontId="4" fillId="0" borderId="52" xfId="0" applyFont="1" applyBorder="1"/>
    <xf numFmtId="0" fontId="4" fillId="0" borderId="53" xfId="0" applyFont="1" applyBorder="1"/>
    <xf numFmtId="0" fontId="4" fillId="0" borderId="54" xfId="0" applyFont="1" applyBorder="1"/>
    <xf numFmtId="0" fontId="4" fillId="0" borderId="55" xfId="0" applyFont="1" applyBorder="1"/>
    <xf numFmtId="0" fontId="4" fillId="0" borderId="56"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4" xfId="0" applyFont="1" applyBorder="1"/>
    <xf numFmtId="0" fontId="5" fillId="3" borderId="7" xfId="0" applyFont="1" applyFill="1" applyBorder="1" applyAlignment="1">
      <alignment horizontal="center" vertical="center" wrapText="1"/>
    </xf>
    <xf numFmtId="0" fontId="4" fillId="0" borderId="11" xfId="0" applyFont="1" applyBorder="1"/>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4" fillId="0" borderId="10" xfId="0" applyFont="1" applyBorder="1"/>
    <xf numFmtId="0" fontId="6" fillId="4" borderId="35" xfId="0" applyFont="1" applyFill="1" applyBorder="1" applyAlignment="1">
      <alignment horizontal="center" vertical="center" wrapText="1"/>
    </xf>
    <xf numFmtId="0" fontId="4" fillId="0" borderId="38" xfId="0" applyFont="1" applyBorder="1"/>
    <xf numFmtId="0" fontId="4" fillId="0" borderId="41" xfId="0" applyFont="1" applyBorder="1"/>
    <xf numFmtId="0" fontId="6" fillId="4" borderId="36" xfId="0" applyFont="1" applyFill="1" applyBorder="1" applyAlignment="1">
      <alignment horizontal="center" vertical="center" wrapText="1"/>
    </xf>
    <xf numFmtId="0" fontId="4" fillId="0" borderId="39" xfId="0" applyFont="1" applyBorder="1"/>
    <xf numFmtId="0" fontId="4" fillId="0" borderId="42" xfId="0" applyFont="1" applyBorder="1"/>
    <xf numFmtId="0" fontId="5" fillId="6" borderId="9"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4" fillId="0" borderId="37" xfId="0" applyFont="1" applyBorder="1"/>
    <xf numFmtId="0" fontId="4" fillId="0" borderId="40" xfId="0" applyFont="1" applyBorder="1"/>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11" borderId="59"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12" fillId="0" borderId="49" xfId="0" applyFont="1" applyBorder="1" applyAlignment="1">
      <alignment vertical="center" wrapText="1"/>
    </xf>
    <xf numFmtId="0" fontId="6" fillId="11" borderId="47"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13" fillId="0" borderId="5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8" xfId="0" applyFont="1" applyBorder="1" applyAlignment="1">
      <alignment horizontal="center" vertical="center" wrapText="1"/>
    </xf>
    <xf numFmtId="0" fontId="14" fillId="2" borderId="5" xfId="0" applyFont="1" applyFill="1" applyBorder="1" applyAlignment="1">
      <alignment horizontal="center" vertical="center" wrapText="1"/>
    </xf>
    <xf numFmtId="0" fontId="15" fillId="2" borderId="6" xfId="0" applyFont="1" applyFill="1" applyBorder="1" applyAlignment="1">
      <alignment horizontal="center" vertical="center"/>
    </xf>
  </cellXfs>
  <cellStyles count="1">
    <cellStyle name="Normal" xfId="0" builtinId="0"/>
  </cellStyles>
  <dxfs count="3">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438150</xdr:colOff>
      <xdr:row>1</xdr:row>
      <xdr:rowOff>142875</xdr:rowOff>
    </xdr:from>
    <xdr:ext cx="1143000" cy="4762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2476500</xdr:colOff>
      <xdr:row>1</xdr:row>
      <xdr:rowOff>123825</xdr:rowOff>
    </xdr:from>
    <xdr:ext cx="1019175" cy="48577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1000"/>
  <sheetViews>
    <sheetView showGridLines="0" tabSelected="1" workbookViewId="0">
      <selection activeCell="A8" sqref="A8"/>
    </sheetView>
  </sheetViews>
  <sheetFormatPr baseColWidth="10" defaultColWidth="12.625" defaultRowHeight="15" customHeight="1"/>
  <cols>
    <col min="1" max="1" width="3.25" customWidth="1"/>
    <col min="2" max="2" width="86.5" customWidth="1"/>
    <col min="3" max="3" width="8.875" customWidth="1"/>
    <col min="4" max="4" width="10.625" customWidth="1"/>
    <col min="5" max="5" width="9.625" customWidth="1"/>
    <col min="6" max="6" width="34.5" customWidth="1"/>
    <col min="7" max="7" width="37.75" customWidth="1"/>
    <col min="8" max="26" width="9.375" customWidth="1"/>
  </cols>
  <sheetData>
    <row r="1" spans="1:26">
      <c r="B1" s="1"/>
      <c r="C1" s="2"/>
      <c r="D1" s="2"/>
      <c r="E1" s="2"/>
      <c r="F1" s="3"/>
    </row>
    <row r="2" spans="1:26" ht="58.5" customHeight="1">
      <c r="A2" s="4"/>
      <c r="B2" s="77" t="s">
        <v>0</v>
      </c>
      <c r="C2" s="67"/>
      <c r="D2" s="67"/>
      <c r="E2" s="67"/>
      <c r="F2" s="67"/>
      <c r="G2" s="68"/>
      <c r="H2" s="4"/>
      <c r="I2" s="4"/>
      <c r="J2" s="4"/>
      <c r="K2" s="4"/>
      <c r="L2" s="4"/>
      <c r="M2" s="4"/>
      <c r="N2" s="4"/>
      <c r="O2" s="4"/>
      <c r="P2" s="4"/>
      <c r="Q2" s="4"/>
      <c r="R2" s="4"/>
      <c r="S2" s="4"/>
      <c r="T2" s="4"/>
      <c r="U2" s="4"/>
      <c r="V2" s="4"/>
      <c r="W2" s="4"/>
      <c r="X2" s="4"/>
      <c r="Y2" s="4"/>
      <c r="Z2" s="4"/>
    </row>
    <row r="3" spans="1:26" ht="35.25" customHeight="1">
      <c r="A3" s="4"/>
      <c r="B3" s="78" t="s">
        <v>215</v>
      </c>
      <c r="C3" s="67"/>
      <c r="D3" s="67"/>
      <c r="E3" s="79"/>
      <c r="F3" s="111" t="s">
        <v>219</v>
      </c>
      <c r="G3" s="112" t="s">
        <v>220</v>
      </c>
      <c r="H3" s="4"/>
      <c r="I3" s="4"/>
      <c r="J3" s="4"/>
      <c r="K3" s="4"/>
      <c r="L3" s="4"/>
      <c r="M3" s="4"/>
      <c r="N3" s="4"/>
      <c r="O3" s="4"/>
      <c r="P3" s="4"/>
      <c r="Q3" s="4"/>
      <c r="R3" s="4"/>
      <c r="S3" s="4"/>
      <c r="T3" s="4"/>
      <c r="U3" s="4"/>
      <c r="V3" s="4"/>
      <c r="W3" s="4"/>
      <c r="X3" s="4"/>
      <c r="Y3" s="4"/>
      <c r="Z3" s="4"/>
    </row>
    <row r="4" spans="1:26">
      <c r="A4" s="4"/>
      <c r="B4" s="80" t="s">
        <v>1</v>
      </c>
      <c r="C4" s="82" t="s">
        <v>2</v>
      </c>
      <c r="D4" s="82" t="s">
        <v>3</v>
      </c>
      <c r="E4" s="82" t="s">
        <v>4</v>
      </c>
      <c r="F4" s="83" t="s">
        <v>5</v>
      </c>
      <c r="G4" s="84"/>
      <c r="H4" s="4"/>
      <c r="I4" s="4"/>
      <c r="J4" s="4"/>
      <c r="K4" s="4"/>
      <c r="L4" s="4"/>
      <c r="M4" s="4"/>
      <c r="N4" s="4"/>
      <c r="O4" s="4"/>
      <c r="P4" s="4"/>
      <c r="Q4" s="4"/>
      <c r="R4" s="4"/>
      <c r="S4" s="4"/>
      <c r="T4" s="4"/>
      <c r="U4" s="4"/>
      <c r="V4" s="4"/>
      <c r="W4" s="4"/>
      <c r="X4" s="4"/>
      <c r="Y4" s="4"/>
      <c r="Z4" s="4"/>
    </row>
    <row r="5" spans="1:26">
      <c r="B5" s="81"/>
      <c r="C5" s="56"/>
      <c r="D5" s="56"/>
      <c r="E5" s="56"/>
      <c r="F5" s="5" t="s">
        <v>6</v>
      </c>
      <c r="G5" s="6" t="s">
        <v>7</v>
      </c>
      <c r="H5" s="4"/>
    </row>
    <row r="6" spans="1:26" ht="24.75" customHeight="1" thickBot="1">
      <c r="B6" s="97" t="s">
        <v>8</v>
      </c>
      <c r="C6" s="95"/>
      <c r="D6" s="95"/>
      <c r="E6" s="96"/>
      <c r="F6" s="7"/>
      <c r="G6" s="8"/>
    </row>
    <row r="7" spans="1:26" ht="15.75" thickBot="1">
      <c r="B7" s="98" t="s">
        <v>9</v>
      </c>
      <c r="C7" s="99"/>
      <c r="D7" s="99"/>
      <c r="E7" s="100"/>
      <c r="F7" s="9"/>
      <c r="G7" s="10"/>
    </row>
    <row r="8" spans="1:26" ht="14.25">
      <c r="B8" s="101" t="s">
        <v>10</v>
      </c>
      <c r="C8" s="102"/>
      <c r="D8" s="102"/>
      <c r="E8" s="103"/>
      <c r="F8" s="59"/>
      <c r="G8" s="60"/>
    </row>
    <row r="9" spans="1:26" ht="24">
      <c r="B9" s="12" t="s">
        <v>11</v>
      </c>
      <c r="C9" s="13">
        <v>1</v>
      </c>
      <c r="D9" s="14"/>
      <c r="E9" s="14"/>
      <c r="F9" s="55"/>
      <c r="G9" s="61"/>
    </row>
    <row r="10" spans="1:26" ht="14.25">
      <c r="B10" s="12" t="s">
        <v>12</v>
      </c>
      <c r="C10" s="13">
        <v>1</v>
      </c>
      <c r="D10" s="14"/>
      <c r="E10" s="14"/>
      <c r="F10" s="55"/>
      <c r="G10" s="61"/>
    </row>
    <row r="11" spans="1:26" ht="24">
      <c r="B11" s="12" t="s">
        <v>13</v>
      </c>
      <c r="C11" s="13">
        <v>1</v>
      </c>
      <c r="D11" s="14"/>
      <c r="E11" s="14"/>
      <c r="F11" s="55"/>
      <c r="G11" s="61"/>
    </row>
    <row r="12" spans="1:26" ht="24">
      <c r="B12" s="12" t="s">
        <v>14</v>
      </c>
      <c r="C12" s="13">
        <v>1</v>
      </c>
      <c r="D12" s="14"/>
      <c r="E12" s="14"/>
      <c r="F12" s="55"/>
      <c r="G12" s="61"/>
    </row>
    <row r="13" spans="1:26" ht="14.25">
      <c r="B13" s="12" t="s">
        <v>15</v>
      </c>
      <c r="C13" s="13">
        <v>1</v>
      </c>
      <c r="D13" s="14"/>
      <c r="E13" s="14"/>
      <c r="F13" s="55"/>
      <c r="G13" s="61"/>
    </row>
    <row r="14" spans="1:26" ht="24">
      <c r="B14" s="12" t="s">
        <v>16</v>
      </c>
      <c r="C14" s="13">
        <v>1</v>
      </c>
      <c r="D14" s="14"/>
      <c r="E14" s="14"/>
      <c r="F14" s="55"/>
      <c r="G14" s="61"/>
    </row>
    <row r="15" spans="1:26" ht="24">
      <c r="B15" s="12" t="s">
        <v>17</v>
      </c>
      <c r="C15" s="13">
        <v>1</v>
      </c>
      <c r="D15" s="14"/>
      <c r="E15" s="14"/>
      <c r="F15" s="55"/>
      <c r="G15" s="61"/>
    </row>
    <row r="16" spans="1:26" ht="24">
      <c r="B16" s="12" t="s">
        <v>18</v>
      </c>
      <c r="C16" s="13">
        <v>1</v>
      </c>
      <c r="D16" s="14"/>
      <c r="E16" s="14"/>
      <c r="F16" s="56"/>
      <c r="G16" s="62"/>
    </row>
    <row r="17" spans="2:7" ht="20.25" customHeight="1" thickBot="1">
      <c r="B17" s="15" t="s">
        <v>19</v>
      </c>
      <c r="C17" s="16">
        <f t="shared" ref="C17:E17" si="0">+(SUM(C9:C16)/8)</f>
        <v>1</v>
      </c>
      <c r="D17" s="16">
        <f t="shared" si="0"/>
        <v>0</v>
      </c>
      <c r="E17" s="16">
        <f t="shared" si="0"/>
        <v>0</v>
      </c>
      <c r="F17" s="17">
        <f>+C17+E17</f>
        <v>1</v>
      </c>
      <c r="G17" s="18"/>
    </row>
    <row r="18" spans="2:7" ht="14.25">
      <c r="B18" s="101" t="s">
        <v>20</v>
      </c>
      <c r="C18" s="102"/>
      <c r="D18" s="102"/>
      <c r="E18" s="103"/>
      <c r="F18" s="59"/>
      <c r="G18" s="60"/>
    </row>
    <row r="19" spans="2:7" ht="24">
      <c r="B19" s="12" t="s">
        <v>21</v>
      </c>
      <c r="C19" s="13">
        <v>1</v>
      </c>
      <c r="D19" s="14"/>
      <c r="E19" s="14"/>
      <c r="F19" s="55"/>
      <c r="G19" s="61"/>
    </row>
    <row r="20" spans="2:7" ht="14.25">
      <c r="B20" s="12" t="s">
        <v>22</v>
      </c>
      <c r="C20" s="13">
        <v>1</v>
      </c>
      <c r="D20" s="14"/>
      <c r="E20" s="14"/>
      <c r="F20" s="55"/>
      <c r="G20" s="61"/>
    </row>
    <row r="21" spans="2:7" ht="15.75" customHeight="1">
      <c r="B21" s="12" t="s">
        <v>23</v>
      </c>
      <c r="C21" s="13">
        <v>1</v>
      </c>
      <c r="D21" s="14"/>
      <c r="E21" s="14"/>
      <c r="F21" s="55"/>
      <c r="G21" s="61"/>
    </row>
    <row r="22" spans="2:7" ht="48.75" customHeight="1">
      <c r="B22" s="12" t="s">
        <v>24</v>
      </c>
      <c r="C22" s="13">
        <v>1</v>
      </c>
      <c r="D22" s="14"/>
      <c r="E22" s="14"/>
      <c r="F22" s="55"/>
      <c r="G22" s="62"/>
    </row>
    <row r="23" spans="2:7" ht="18" customHeight="1" thickBot="1">
      <c r="B23" s="15" t="s">
        <v>19</v>
      </c>
      <c r="C23" s="16">
        <f t="shared" ref="C23:E23" si="1">+(SUM(C19:C22)/4)</f>
        <v>1</v>
      </c>
      <c r="D23" s="16">
        <f t="shared" si="1"/>
        <v>0</v>
      </c>
      <c r="E23" s="16">
        <f t="shared" si="1"/>
        <v>0</v>
      </c>
      <c r="F23" s="17">
        <f>+C23+E23</f>
        <v>1</v>
      </c>
      <c r="G23" s="18"/>
    </row>
    <row r="24" spans="2:7" ht="15.75" customHeight="1">
      <c r="B24" s="101" t="s">
        <v>25</v>
      </c>
      <c r="C24" s="102"/>
      <c r="D24" s="102"/>
      <c r="E24" s="103"/>
      <c r="F24" s="59"/>
      <c r="G24" s="60"/>
    </row>
    <row r="25" spans="2:7" ht="15.75" customHeight="1">
      <c r="B25" s="12" t="s">
        <v>26</v>
      </c>
      <c r="C25" s="13">
        <v>1</v>
      </c>
      <c r="D25" s="14"/>
      <c r="E25" s="14"/>
      <c r="F25" s="55"/>
      <c r="G25" s="61"/>
    </row>
    <row r="26" spans="2:7" ht="15.75" customHeight="1">
      <c r="B26" s="12" t="s">
        <v>27</v>
      </c>
      <c r="C26" s="13">
        <v>1</v>
      </c>
      <c r="D26" s="14"/>
      <c r="E26" s="14"/>
      <c r="F26" s="55"/>
      <c r="G26" s="61"/>
    </row>
    <row r="27" spans="2:7" ht="15.75" customHeight="1">
      <c r="B27" s="12" t="s">
        <v>28</v>
      </c>
      <c r="C27" s="13">
        <v>1</v>
      </c>
      <c r="D27" s="14"/>
      <c r="E27" s="14"/>
      <c r="F27" s="55"/>
      <c r="G27" s="61"/>
    </row>
    <row r="28" spans="2:7" ht="15.75" customHeight="1">
      <c r="B28" s="12" t="s">
        <v>29</v>
      </c>
      <c r="C28" s="13">
        <v>1</v>
      </c>
      <c r="D28" s="14"/>
      <c r="E28" s="14"/>
      <c r="F28" s="55"/>
      <c r="G28" s="61"/>
    </row>
    <row r="29" spans="2:7" ht="15.75" customHeight="1">
      <c r="B29" s="12" t="s">
        <v>30</v>
      </c>
      <c r="C29" s="13">
        <v>1</v>
      </c>
      <c r="D29" s="14"/>
      <c r="E29" s="14"/>
      <c r="F29" s="55"/>
      <c r="G29" s="61"/>
    </row>
    <row r="30" spans="2:7" ht="34.5" customHeight="1">
      <c r="B30" s="12" t="s">
        <v>31</v>
      </c>
      <c r="C30" s="13">
        <v>1</v>
      </c>
      <c r="D30" s="14"/>
      <c r="E30" s="14"/>
      <c r="F30" s="56"/>
      <c r="G30" s="62"/>
    </row>
    <row r="31" spans="2:7" ht="19.5" customHeight="1" thickBot="1">
      <c r="B31" s="15" t="s">
        <v>19</v>
      </c>
      <c r="C31" s="16">
        <f t="shared" ref="C31:E31" si="2">+(SUM(C25:C30)/6)</f>
        <v>1</v>
      </c>
      <c r="D31" s="16">
        <f t="shared" si="2"/>
        <v>0</v>
      </c>
      <c r="E31" s="16">
        <f t="shared" si="2"/>
        <v>0</v>
      </c>
      <c r="F31" s="17">
        <f>+C31+E31</f>
        <v>1</v>
      </c>
      <c r="G31" s="18"/>
    </row>
    <row r="32" spans="2:7" ht="15.75" customHeight="1">
      <c r="B32" s="101" t="s">
        <v>32</v>
      </c>
      <c r="C32" s="102"/>
      <c r="D32" s="102"/>
      <c r="E32" s="103"/>
      <c r="F32" s="59"/>
      <c r="G32" s="60"/>
    </row>
    <row r="33" spans="2:7" ht="26.25" customHeight="1">
      <c r="B33" s="12" t="s">
        <v>33</v>
      </c>
      <c r="C33" s="13">
        <v>1</v>
      </c>
      <c r="D33" s="14"/>
      <c r="E33" s="14"/>
      <c r="F33" s="55"/>
      <c r="G33" s="61"/>
    </row>
    <row r="34" spans="2:7" ht="15.75" customHeight="1">
      <c r="B34" s="12" t="s">
        <v>34</v>
      </c>
      <c r="C34" s="13">
        <v>1</v>
      </c>
      <c r="D34" s="14"/>
      <c r="E34" s="14"/>
      <c r="F34" s="55"/>
      <c r="G34" s="61"/>
    </row>
    <row r="35" spans="2:7" ht="15.75" customHeight="1">
      <c r="B35" s="12" t="s">
        <v>35</v>
      </c>
      <c r="C35" s="13">
        <v>1</v>
      </c>
      <c r="D35" s="14"/>
      <c r="E35" s="14"/>
      <c r="F35" s="55"/>
      <c r="G35" s="61"/>
    </row>
    <row r="36" spans="2:7" ht="34.5" customHeight="1">
      <c r="B36" s="12" t="s">
        <v>36</v>
      </c>
      <c r="C36" s="13">
        <v>1</v>
      </c>
      <c r="D36" s="14"/>
      <c r="E36" s="14"/>
      <c r="F36" s="55"/>
      <c r="G36" s="61"/>
    </row>
    <row r="37" spans="2:7" ht="15.75" customHeight="1">
      <c r="B37" s="12" t="s">
        <v>37</v>
      </c>
      <c r="C37" s="13">
        <v>1</v>
      </c>
      <c r="D37" s="14"/>
      <c r="E37" s="14"/>
      <c r="F37" s="55"/>
      <c r="G37" s="61"/>
    </row>
    <row r="38" spans="2:7" ht="34.5" customHeight="1">
      <c r="B38" s="12" t="s">
        <v>38</v>
      </c>
      <c r="C38" s="13">
        <v>1</v>
      </c>
      <c r="D38" s="14"/>
      <c r="E38" s="14"/>
      <c r="F38" s="56"/>
      <c r="G38" s="62"/>
    </row>
    <row r="39" spans="2:7" ht="21.75" customHeight="1" thickBot="1">
      <c r="B39" s="15" t="s">
        <v>19</v>
      </c>
      <c r="C39" s="16">
        <f t="shared" ref="C39:E39" si="3">+(SUM(C33:C38)/6)</f>
        <v>1</v>
      </c>
      <c r="D39" s="16">
        <f t="shared" si="3"/>
        <v>0</v>
      </c>
      <c r="E39" s="16">
        <f t="shared" si="3"/>
        <v>0</v>
      </c>
      <c r="F39" s="17">
        <f>+C39+E39</f>
        <v>1</v>
      </c>
      <c r="G39" s="18"/>
    </row>
    <row r="40" spans="2:7" ht="15.75" customHeight="1">
      <c r="B40" s="101" t="s">
        <v>39</v>
      </c>
      <c r="C40" s="102"/>
      <c r="D40" s="102"/>
      <c r="E40" s="103"/>
      <c r="F40" s="59"/>
      <c r="G40" s="60"/>
    </row>
    <row r="41" spans="2:7" ht="15.75" customHeight="1">
      <c r="B41" s="12" t="s">
        <v>40</v>
      </c>
      <c r="C41" s="13">
        <v>1</v>
      </c>
      <c r="D41" s="14"/>
      <c r="E41" s="14"/>
      <c r="F41" s="55"/>
      <c r="G41" s="61"/>
    </row>
    <row r="42" spans="2:7" ht="15.75" customHeight="1">
      <c r="B42" s="12" t="s">
        <v>41</v>
      </c>
      <c r="C42" s="13">
        <v>1</v>
      </c>
      <c r="D42" s="14"/>
      <c r="E42" s="14"/>
      <c r="F42" s="55"/>
      <c r="G42" s="61"/>
    </row>
    <row r="43" spans="2:7" ht="15.75" customHeight="1">
      <c r="B43" s="12" t="s">
        <v>42</v>
      </c>
      <c r="C43" s="13">
        <v>1</v>
      </c>
      <c r="D43" s="14"/>
      <c r="E43" s="14"/>
      <c r="F43" s="55"/>
      <c r="G43" s="61"/>
    </row>
    <row r="44" spans="2:7" ht="15.75" customHeight="1">
      <c r="B44" s="12" t="s">
        <v>43</v>
      </c>
      <c r="C44" s="13">
        <v>1</v>
      </c>
      <c r="D44" s="14"/>
      <c r="E44" s="14"/>
      <c r="F44" s="55"/>
      <c r="G44" s="61"/>
    </row>
    <row r="45" spans="2:7" ht="15.75" customHeight="1">
      <c r="B45" s="12" t="s">
        <v>44</v>
      </c>
      <c r="C45" s="13">
        <v>1</v>
      </c>
      <c r="D45" s="14"/>
      <c r="E45" s="14"/>
      <c r="F45" s="55"/>
      <c r="G45" s="61"/>
    </row>
    <row r="46" spans="2:7" ht="15.75" customHeight="1">
      <c r="B46" s="12" t="s">
        <v>45</v>
      </c>
      <c r="C46" s="13">
        <v>1</v>
      </c>
      <c r="D46" s="14"/>
      <c r="E46" s="14"/>
      <c r="F46" s="55"/>
      <c r="G46" s="61"/>
    </row>
    <row r="47" spans="2:7" ht="15.75" customHeight="1">
      <c r="B47" s="12" t="s">
        <v>46</v>
      </c>
      <c r="C47" s="13">
        <v>1</v>
      </c>
      <c r="D47" s="14"/>
      <c r="E47" s="14"/>
      <c r="F47" s="55"/>
      <c r="G47" s="61"/>
    </row>
    <row r="48" spans="2:7" ht="42.75" customHeight="1">
      <c r="B48" s="12" t="s">
        <v>47</v>
      </c>
      <c r="C48" s="13">
        <v>1</v>
      </c>
      <c r="D48" s="14"/>
      <c r="E48" s="14"/>
      <c r="F48" s="55"/>
      <c r="G48" s="61"/>
    </row>
    <row r="49" spans="2:7" ht="48.75" customHeight="1">
      <c r="B49" s="12" t="s">
        <v>48</v>
      </c>
      <c r="C49" s="13">
        <v>1</v>
      </c>
      <c r="D49" s="14"/>
      <c r="E49" s="14"/>
      <c r="F49" s="55"/>
      <c r="G49" s="61"/>
    </row>
    <row r="50" spans="2:7" ht="35.25" customHeight="1">
      <c r="B50" s="12" t="s">
        <v>49</v>
      </c>
      <c r="C50" s="13">
        <v>1</v>
      </c>
      <c r="D50" s="14"/>
      <c r="E50" s="14"/>
      <c r="F50" s="55"/>
      <c r="G50" s="61"/>
    </row>
    <row r="51" spans="2:7" ht="15.75" customHeight="1">
      <c r="B51" s="12" t="s">
        <v>50</v>
      </c>
      <c r="C51" s="13">
        <v>1</v>
      </c>
      <c r="D51" s="14"/>
      <c r="E51" s="14"/>
      <c r="F51" s="55"/>
      <c r="G51" s="61"/>
    </row>
    <row r="52" spans="2:7" ht="15.75" customHeight="1">
      <c r="B52" s="12" t="s">
        <v>51</v>
      </c>
      <c r="C52" s="13">
        <v>1</v>
      </c>
      <c r="D52" s="14"/>
      <c r="E52" s="14"/>
      <c r="F52" s="55"/>
      <c r="G52" s="61"/>
    </row>
    <row r="53" spans="2:7" ht="27.75" customHeight="1">
      <c r="B53" s="12" t="s">
        <v>52</v>
      </c>
      <c r="C53" s="13">
        <v>1</v>
      </c>
      <c r="D53" s="14"/>
      <c r="E53" s="14"/>
      <c r="F53" s="55"/>
      <c r="G53" s="61"/>
    </row>
    <row r="54" spans="2:7" ht="15.75" customHeight="1">
      <c r="B54" s="12" t="s">
        <v>53</v>
      </c>
      <c r="C54" s="13">
        <v>1</v>
      </c>
      <c r="D54" s="14"/>
      <c r="E54" s="14"/>
      <c r="F54" s="55"/>
      <c r="G54" s="61"/>
    </row>
    <row r="55" spans="2:7" ht="15.75" customHeight="1">
      <c r="B55" s="12" t="s">
        <v>54</v>
      </c>
      <c r="C55" s="13">
        <v>1</v>
      </c>
      <c r="D55" s="14"/>
      <c r="E55" s="14"/>
      <c r="F55" s="56"/>
      <c r="G55" s="62"/>
    </row>
    <row r="56" spans="2:7" ht="19.5" customHeight="1" thickBot="1">
      <c r="B56" s="15" t="s">
        <v>19</v>
      </c>
      <c r="C56" s="16">
        <f t="shared" ref="C56:E56" si="4">+(SUM(C41:C55)/15)</f>
        <v>1</v>
      </c>
      <c r="D56" s="16">
        <f t="shared" si="4"/>
        <v>0</v>
      </c>
      <c r="E56" s="16">
        <f t="shared" si="4"/>
        <v>0</v>
      </c>
      <c r="F56" s="17">
        <f>+C56+E56</f>
        <v>1</v>
      </c>
      <c r="G56" s="18"/>
    </row>
    <row r="57" spans="2:7" ht="15.75" customHeight="1">
      <c r="B57" s="101" t="s">
        <v>55</v>
      </c>
      <c r="C57" s="102"/>
      <c r="D57" s="102"/>
      <c r="E57" s="103"/>
      <c r="F57" s="59"/>
      <c r="G57" s="60"/>
    </row>
    <row r="58" spans="2:7" ht="25.5" customHeight="1">
      <c r="B58" s="12" t="s">
        <v>56</v>
      </c>
      <c r="C58" s="13">
        <v>1</v>
      </c>
      <c r="D58" s="14"/>
      <c r="E58" s="14"/>
      <c r="F58" s="55"/>
      <c r="G58" s="61"/>
    </row>
    <row r="59" spans="2:7" ht="28.5" customHeight="1">
      <c r="B59" s="12" t="s">
        <v>57</v>
      </c>
      <c r="C59" s="13">
        <v>1</v>
      </c>
      <c r="D59" s="14"/>
      <c r="E59" s="14"/>
      <c r="F59" s="55"/>
      <c r="G59" s="61"/>
    </row>
    <row r="60" spans="2:7" ht="40.5" customHeight="1">
      <c r="B60" s="12" t="s">
        <v>58</v>
      </c>
      <c r="C60" s="13">
        <v>1</v>
      </c>
      <c r="D60" s="14"/>
      <c r="E60" s="14"/>
      <c r="F60" s="55"/>
      <c r="G60" s="61"/>
    </row>
    <row r="61" spans="2:7" ht="33" customHeight="1">
      <c r="B61" s="12" t="s">
        <v>59</v>
      </c>
      <c r="C61" s="13">
        <v>1</v>
      </c>
      <c r="D61" s="14"/>
      <c r="E61" s="14"/>
      <c r="F61" s="56"/>
      <c r="G61" s="62"/>
    </row>
    <row r="62" spans="2:7" ht="18" customHeight="1" thickBot="1">
      <c r="B62" s="15" t="s">
        <v>19</v>
      </c>
      <c r="C62" s="16">
        <f t="shared" ref="C62:E62" si="5">+(SUM(C58:C61)/4)</f>
        <v>1</v>
      </c>
      <c r="D62" s="16">
        <f t="shared" si="5"/>
        <v>0</v>
      </c>
      <c r="E62" s="16">
        <f t="shared" si="5"/>
        <v>0</v>
      </c>
      <c r="F62" s="17">
        <f>C62+E62</f>
        <v>1</v>
      </c>
      <c r="G62" s="18"/>
    </row>
    <row r="63" spans="2:7" ht="15.75" customHeight="1">
      <c r="B63" s="101" t="s">
        <v>60</v>
      </c>
      <c r="C63" s="102"/>
      <c r="D63" s="102"/>
      <c r="E63" s="103"/>
      <c r="F63" s="59"/>
      <c r="G63" s="60"/>
    </row>
    <row r="64" spans="2:7" ht="27.75" customHeight="1">
      <c r="B64" s="12" t="s">
        <v>61</v>
      </c>
      <c r="C64" s="13">
        <v>1</v>
      </c>
      <c r="D64" s="14"/>
      <c r="E64" s="14"/>
      <c r="F64" s="55"/>
      <c r="G64" s="61"/>
    </row>
    <row r="65" spans="2:7" ht="15.75" customHeight="1">
      <c r="B65" s="12" t="s">
        <v>62</v>
      </c>
      <c r="C65" s="13">
        <v>1</v>
      </c>
      <c r="D65" s="14"/>
      <c r="E65" s="14"/>
      <c r="F65" s="55"/>
      <c r="G65" s="61"/>
    </row>
    <row r="66" spans="2:7" ht="33.75" customHeight="1">
      <c r="B66" s="12" t="s">
        <v>63</v>
      </c>
      <c r="C66" s="13">
        <v>1</v>
      </c>
      <c r="D66" s="14"/>
      <c r="E66" s="14"/>
      <c r="F66" s="55"/>
      <c r="G66" s="61"/>
    </row>
    <row r="67" spans="2:7" ht="15.75" customHeight="1">
      <c r="B67" s="12" t="s">
        <v>64</v>
      </c>
      <c r="C67" s="13">
        <v>1</v>
      </c>
      <c r="D67" s="14"/>
      <c r="E67" s="14"/>
      <c r="F67" s="55"/>
      <c r="G67" s="61"/>
    </row>
    <row r="68" spans="2:7" ht="15.75" customHeight="1">
      <c r="B68" s="12" t="s">
        <v>65</v>
      </c>
      <c r="C68" s="13">
        <v>1</v>
      </c>
      <c r="D68" s="14"/>
      <c r="E68" s="14"/>
      <c r="F68" s="55"/>
      <c r="G68" s="61"/>
    </row>
    <row r="69" spans="2:7" ht="24.75" customHeight="1">
      <c r="B69" s="12" t="s">
        <v>66</v>
      </c>
      <c r="C69" s="13">
        <v>1</v>
      </c>
      <c r="D69" s="14"/>
      <c r="E69" s="14"/>
      <c r="F69" s="55"/>
      <c r="G69" s="61"/>
    </row>
    <row r="70" spans="2:7" ht="15.75" customHeight="1">
      <c r="B70" s="12" t="s">
        <v>67</v>
      </c>
      <c r="C70" s="14">
        <v>1</v>
      </c>
      <c r="D70" s="13"/>
      <c r="E70" s="14"/>
      <c r="F70" s="55"/>
      <c r="G70" s="61"/>
    </row>
    <row r="71" spans="2:7" ht="15.75" customHeight="1">
      <c r="B71" s="12" t="s">
        <v>68</v>
      </c>
      <c r="C71" s="14">
        <v>1</v>
      </c>
      <c r="D71" s="13"/>
      <c r="E71" s="14"/>
      <c r="F71" s="55"/>
      <c r="G71" s="61"/>
    </row>
    <row r="72" spans="2:7" ht="15.75" customHeight="1">
      <c r="B72" s="12" t="s">
        <v>69</v>
      </c>
      <c r="C72" s="14">
        <v>1</v>
      </c>
      <c r="D72" s="13"/>
      <c r="E72" s="14"/>
      <c r="F72" s="55"/>
      <c r="G72" s="61"/>
    </row>
    <row r="73" spans="2:7" ht="15.75" customHeight="1">
      <c r="B73" s="12" t="s">
        <v>70</v>
      </c>
      <c r="C73" s="13">
        <v>1</v>
      </c>
      <c r="D73" s="14"/>
      <c r="E73" s="14"/>
      <c r="F73" s="56"/>
      <c r="G73" s="62"/>
    </row>
    <row r="74" spans="2:7" ht="18" customHeight="1" thickBot="1">
      <c r="B74" s="15" t="s">
        <v>19</v>
      </c>
      <c r="C74" s="16">
        <f>+(SUM(C64:C73)/10)</f>
        <v>1</v>
      </c>
      <c r="D74" s="16">
        <f t="shared" ref="D74:E74" si="6">+(SUM(D70:D73)/4)</f>
        <v>0</v>
      </c>
      <c r="E74" s="16">
        <f t="shared" si="6"/>
        <v>0</v>
      </c>
      <c r="F74" s="17">
        <f>C74+E74</f>
        <v>1</v>
      </c>
      <c r="G74" s="18"/>
    </row>
    <row r="75" spans="2:7" ht="15.75" customHeight="1">
      <c r="B75" s="101" t="s">
        <v>71</v>
      </c>
      <c r="C75" s="102"/>
      <c r="D75" s="102"/>
      <c r="E75" s="103"/>
      <c r="F75" s="59"/>
      <c r="G75" s="60"/>
    </row>
    <row r="76" spans="2:7" ht="15.75" customHeight="1">
      <c r="B76" s="12" t="s">
        <v>72</v>
      </c>
      <c r="C76" s="13">
        <v>1</v>
      </c>
      <c r="D76" s="14"/>
      <c r="E76" s="14"/>
      <c r="F76" s="55"/>
      <c r="G76" s="61"/>
    </row>
    <row r="77" spans="2:7" ht="15.75" customHeight="1">
      <c r="B77" s="12" t="s">
        <v>73</v>
      </c>
      <c r="C77" s="13">
        <v>1</v>
      </c>
      <c r="D77" s="14"/>
      <c r="E77" s="14"/>
      <c r="F77" s="55"/>
      <c r="G77" s="61"/>
    </row>
    <row r="78" spans="2:7" ht="26.25" customHeight="1">
      <c r="B78" s="12" t="s">
        <v>74</v>
      </c>
      <c r="C78" s="13">
        <v>1</v>
      </c>
      <c r="D78" s="14"/>
      <c r="E78" s="14"/>
      <c r="F78" s="55"/>
      <c r="G78" s="61"/>
    </row>
    <row r="79" spans="2:7" ht="15.75" customHeight="1">
      <c r="B79" s="12" t="s">
        <v>75</v>
      </c>
      <c r="C79" s="13">
        <v>1</v>
      </c>
      <c r="D79" s="14"/>
      <c r="E79" s="14"/>
      <c r="F79" s="55"/>
      <c r="G79" s="61"/>
    </row>
    <row r="80" spans="2:7" ht="15.75" customHeight="1">
      <c r="B80" s="12" t="s">
        <v>76</v>
      </c>
      <c r="C80" s="13">
        <v>1</v>
      </c>
      <c r="D80" s="14"/>
      <c r="E80" s="14"/>
      <c r="F80" s="55"/>
      <c r="G80" s="61"/>
    </row>
    <row r="81" spans="2:7" ht="15.75" customHeight="1">
      <c r="B81" s="12" t="s">
        <v>77</v>
      </c>
      <c r="C81" s="13"/>
      <c r="D81" s="14"/>
      <c r="E81" s="14">
        <v>1</v>
      </c>
      <c r="F81" s="55"/>
      <c r="G81" s="61"/>
    </row>
    <row r="82" spans="2:7" ht="27.75" customHeight="1">
      <c r="B82" s="12" t="s">
        <v>78</v>
      </c>
      <c r="C82" s="13">
        <v>1</v>
      </c>
      <c r="D82" s="14"/>
      <c r="E82" s="14"/>
      <c r="F82" s="56"/>
      <c r="G82" s="62"/>
    </row>
    <row r="83" spans="2:7" ht="18.75" customHeight="1">
      <c r="B83" s="15" t="s">
        <v>19</v>
      </c>
      <c r="C83" s="16">
        <f t="shared" ref="C83:E83" si="7">+(SUM(C76:C82)/7)</f>
        <v>0.8571428571428571</v>
      </c>
      <c r="D83" s="16">
        <f t="shared" si="7"/>
        <v>0</v>
      </c>
      <c r="E83" s="16">
        <f t="shared" si="7"/>
        <v>0.14285714285714285</v>
      </c>
      <c r="F83" s="17">
        <f>C83+E83</f>
        <v>1</v>
      </c>
      <c r="G83" s="18"/>
    </row>
    <row r="84" spans="2:7" ht="15.75" customHeight="1">
      <c r="B84" s="19" t="s">
        <v>79</v>
      </c>
      <c r="C84" s="91"/>
      <c r="D84" s="57"/>
      <c r="E84" s="58"/>
      <c r="F84" s="20" t="s">
        <v>6</v>
      </c>
      <c r="G84" s="21" t="s">
        <v>7</v>
      </c>
    </row>
    <row r="85" spans="2:7" ht="15.75" customHeight="1">
      <c r="B85" s="105" t="s">
        <v>80</v>
      </c>
      <c r="C85" s="106"/>
      <c r="D85" s="106"/>
      <c r="E85" s="107"/>
      <c r="F85" s="63"/>
      <c r="G85" s="64"/>
    </row>
    <row r="86" spans="2:7" ht="38.25" customHeight="1">
      <c r="B86" s="12" t="s">
        <v>81</v>
      </c>
      <c r="C86" s="13">
        <v>1</v>
      </c>
      <c r="D86" s="14"/>
      <c r="E86" s="14"/>
      <c r="F86" s="55"/>
      <c r="G86" s="61"/>
    </row>
    <row r="87" spans="2:7" ht="51" customHeight="1">
      <c r="B87" s="12" t="s">
        <v>82</v>
      </c>
      <c r="C87" s="13">
        <v>1</v>
      </c>
      <c r="D87" s="14"/>
      <c r="E87" s="14"/>
      <c r="F87" s="55"/>
      <c r="G87" s="61"/>
    </row>
    <row r="88" spans="2:7" ht="30.75" customHeight="1">
      <c r="B88" s="12" t="s">
        <v>83</v>
      </c>
      <c r="C88" s="13">
        <v>1</v>
      </c>
      <c r="D88" s="14"/>
      <c r="E88" s="14"/>
      <c r="F88" s="55"/>
      <c r="G88" s="61"/>
    </row>
    <row r="89" spans="2:7" ht="33.75" customHeight="1">
      <c r="B89" s="12" t="s">
        <v>84</v>
      </c>
      <c r="C89" s="13">
        <v>1</v>
      </c>
      <c r="D89" s="14"/>
      <c r="E89" s="14"/>
      <c r="F89" s="55"/>
      <c r="G89" s="61"/>
    </row>
    <row r="90" spans="2:7" ht="25.5" customHeight="1">
      <c r="B90" s="12" t="s">
        <v>85</v>
      </c>
      <c r="C90" s="13">
        <v>1</v>
      </c>
      <c r="D90" s="14"/>
      <c r="E90" s="14"/>
      <c r="F90" s="55"/>
      <c r="G90" s="61"/>
    </row>
    <row r="91" spans="2:7" ht="32.25" customHeight="1">
      <c r="B91" s="12" t="s">
        <v>86</v>
      </c>
      <c r="C91" s="13">
        <v>1</v>
      </c>
      <c r="D91" s="14"/>
      <c r="E91" s="14"/>
      <c r="F91" s="55"/>
      <c r="G91" s="61"/>
    </row>
    <row r="92" spans="2:7" ht="25.5" customHeight="1">
      <c r="B92" s="12" t="s">
        <v>87</v>
      </c>
      <c r="C92" s="13">
        <v>1</v>
      </c>
      <c r="D92" s="14"/>
      <c r="E92" s="14"/>
      <c r="F92" s="55"/>
      <c r="G92" s="61"/>
    </row>
    <row r="93" spans="2:7" ht="27" customHeight="1">
      <c r="B93" s="12" t="s">
        <v>88</v>
      </c>
      <c r="C93" s="13">
        <v>1</v>
      </c>
      <c r="D93" s="14"/>
      <c r="E93" s="14"/>
      <c r="F93" s="55"/>
      <c r="G93" s="61"/>
    </row>
    <row r="94" spans="2:7" ht="39" customHeight="1">
      <c r="B94" s="12" t="s">
        <v>89</v>
      </c>
      <c r="C94" s="13">
        <v>1</v>
      </c>
      <c r="D94" s="14"/>
      <c r="E94" s="14"/>
      <c r="F94" s="55"/>
      <c r="G94" s="61"/>
    </row>
    <row r="95" spans="2:7" ht="31.5" customHeight="1">
      <c r="B95" s="12" t="s">
        <v>90</v>
      </c>
      <c r="C95" s="13">
        <v>1</v>
      </c>
      <c r="D95" s="14"/>
      <c r="E95" s="14"/>
      <c r="F95" s="55"/>
      <c r="G95" s="61"/>
    </row>
    <row r="96" spans="2:7" ht="35.25" customHeight="1">
      <c r="B96" s="12" t="s">
        <v>91</v>
      </c>
      <c r="C96" s="13">
        <v>1</v>
      </c>
      <c r="D96" s="14"/>
      <c r="E96" s="14"/>
      <c r="F96" s="55"/>
      <c r="G96" s="61"/>
    </row>
    <row r="97" spans="2:7" ht="15.75" customHeight="1">
      <c r="B97" s="12" t="s">
        <v>92</v>
      </c>
      <c r="C97" s="14"/>
      <c r="D97" s="14"/>
      <c r="E97" s="13">
        <v>1</v>
      </c>
      <c r="F97" s="55"/>
      <c r="G97" s="61"/>
    </row>
    <row r="98" spans="2:7" ht="33.75" customHeight="1">
      <c r="B98" s="12" t="s">
        <v>93</v>
      </c>
      <c r="C98" s="13">
        <v>1</v>
      </c>
      <c r="D98" s="14"/>
      <c r="E98" s="14"/>
      <c r="F98" s="56"/>
      <c r="G98" s="62"/>
    </row>
    <row r="99" spans="2:7" ht="19.5" customHeight="1">
      <c r="B99" s="15" t="s">
        <v>19</v>
      </c>
      <c r="C99" s="16">
        <f t="shared" ref="C99:E99" si="8">+(SUM(C86:C98)/13)</f>
        <v>0.92307692307692313</v>
      </c>
      <c r="D99" s="16">
        <f t="shared" si="8"/>
        <v>0</v>
      </c>
      <c r="E99" s="16">
        <f t="shared" si="8"/>
        <v>7.6923076923076927E-2</v>
      </c>
      <c r="F99" s="17">
        <f>+C99+E99</f>
        <v>1</v>
      </c>
      <c r="G99" s="18"/>
    </row>
    <row r="100" spans="2:7" ht="15.75" customHeight="1">
      <c r="B100" s="11" t="s">
        <v>94</v>
      </c>
      <c r="C100" s="92"/>
      <c r="D100" s="85"/>
      <c r="E100" s="88"/>
      <c r="F100" s="59"/>
      <c r="G100" s="60"/>
    </row>
    <row r="101" spans="2:7" ht="15.75" customHeight="1">
      <c r="B101" s="22" t="s">
        <v>95</v>
      </c>
      <c r="C101" s="93"/>
      <c r="D101" s="86"/>
      <c r="E101" s="89"/>
      <c r="F101" s="55"/>
      <c r="G101" s="61"/>
    </row>
    <row r="102" spans="2:7" ht="15.75" customHeight="1">
      <c r="B102" s="22" t="s">
        <v>96</v>
      </c>
      <c r="C102" s="94"/>
      <c r="D102" s="87"/>
      <c r="E102" s="90"/>
      <c r="F102" s="55"/>
      <c r="G102" s="61"/>
    </row>
    <row r="103" spans="2:7" ht="15.75" customHeight="1">
      <c r="B103" s="12" t="s">
        <v>97</v>
      </c>
      <c r="C103" s="54">
        <v>1</v>
      </c>
      <c r="D103" s="54"/>
      <c r="E103" s="54"/>
      <c r="F103" s="55"/>
      <c r="G103" s="61"/>
    </row>
    <row r="104" spans="2:7" ht="15.75" customHeight="1">
      <c r="B104" s="12" t="s">
        <v>98</v>
      </c>
      <c r="C104" s="55"/>
      <c r="D104" s="55"/>
      <c r="E104" s="55"/>
      <c r="F104" s="55"/>
      <c r="G104" s="61"/>
    </row>
    <row r="105" spans="2:7" ht="15.75" customHeight="1">
      <c r="B105" s="12" t="s">
        <v>99</v>
      </c>
      <c r="C105" s="55"/>
      <c r="D105" s="55"/>
      <c r="E105" s="55"/>
      <c r="F105" s="55"/>
      <c r="G105" s="61"/>
    </row>
    <row r="106" spans="2:7" ht="15.75" customHeight="1">
      <c r="B106" s="12" t="s">
        <v>100</v>
      </c>
      <c r="C106" s="55"/>
      <c r="D106" s="55"/>
      <c r="E106" s="55"/>
      <c r="F106" s="55"/>
      <c r="G106" s="61"/>
    </row>
    <row r="107" spans="2:7" ht="15.75" customHeight="1">
      <c r="B107" s="12" t="s">
        <v>101</v>
      </c>
      <c r="C107" s="55"/>
      <c r="D107" s="55"/>
      <c r="E107" s="55"/>
      <c r="F107" s="55"/>
      <c r="G107" s="61"/>
    </row>
    <row r="108" spans="2:7" ht="15.75" customHeight="1">
      <c r="B108" s="12" t="s">
        <v>102</v>
      </c>
      <c r="C108" s="55"/>
      <c r="D108" s="55"/>
      <c r="E108" s="55"/>
      <c r="F108" s="55"/>
      <c r="G108" s="61"/>
    </row>
    <row r="109" spans="2:7" ht="15.75" customHeight="1">
      <c r="B109" s="12" t="s">
        <v>103</v>
      </c>
      <c r="C109" s="55"/>
      <c r="D109" s="55"/>
      <c r="E109" s="55"/>
      <c r="F109" s="55"/>
      <c r="G109" s="61"/>
    </row>
    <row r="110" spans="2:7" ht="15.75" customHeight="1">
      <c r="B110" s="12" t="s">
        <v>104</v>
      </c>
      <c r="C110" s="56"/>
      <c r="D110" s="56"/>
      <c r="E110" s="56"/>
      <c r="F110" s="55"/>
      <c r="G110" s="61"/>
    </row>
    <row r="111" spans="2:7" ht="65.25" customHeight="1">
      <c r="B111" s="12" t="s">
        <v>105</v>
      </c>
      <c r="C111" s="13">
        <v>1</v>
      </c>
      <c r="D111" s="14"/>
      <c r="E111" s="14"/>
      <c r="F111" s="55"/>
      <c r="G111" s="61"/>
    </row>
    <row r="112" spans="2:7" ht="37.5" customHeight="1">
      <c r="B112" s="12" t="s">
        <v>106</v>
      </c>
      <c r="C112" s="13">
        <v>1</v>
      </c>
      <c r="D112" s="14"/>
      <c r="E112" s="14"/>
      <c r="F112" s="55"/>
      <c r="G112" s="61"/>
    </row>
    <row r="113" spans="2:7" ht="29.25" customHeight="1">
      <c r="B113" s="12" t="s">
        <v>107</v>
      </c>
      <c r="C113" s="13">
        <v>1</v>
      </c>
      <c r="D113" s="14"/>
      <c r="E113" s="14"/>
      <c r="F113" s="55"/>
      <c r="G113" s="61"/>
    </row>
    <row r="114" spans="2:7" ht="31.5" customHeight="1">
      <c r="B114" s="12" t="s">
        <v>108</v>
      </c>
      <c r="C114" s="13">
        <v>1</v>
      </c>
      <c r="D114" s="14"/>
      <c r="E114" s="14"/>
      <c r="F114" s="55"/>
      <c r="G114" s="61"/>
    </row>
    <row r="115" spans="2:7" ht="48" customHeight="1">
      <c r="B115" s="12" t="s">
        <v>109</v>
      </c>
      <c r="C115" s="13">
        <v>1</v>
      </c>
      <c r="D115" s="14"/>
      <c r="E115" s="14"/>
      <c r="F115" s="55"/>
      <c r="G115" s="61"/>
    </row>
    <row r="116" spans="2:7" ht="15.75" customHeight="1">
      <c r="B116" s="12" t="s">
        <v>110</v>
      </c>
      <c r="C116" s="13">
        <v>1</v>
      </c>
      <c r="D116" s="14"/>
      <c r="E116" s="14"/>
      <c r="F116" s="55"/>
      <c r="G116" s="61"/>
    </row>
    <row r="117" spans="2:7" ht="37.5" customHeight="1">
      <c r="B117" s="12" t="s">
        <v>111</v>
      </c>
      <c r="C117" s="13">
        <v>1</v>
      </c>
      <c r="D117" s="14"/>
      <c r="E117" s="14"/>
      <c r="F117" s="55"/>
      <c r="G117" s="61"/>
    </row>
    <row r="118" spans="2:7" ht="38.25" customHeight="1">
      <c r="B118" s="12" t="s">
        <v>112</v>
      </c>
      <c r="C118" s="13">
        <v>1</v>
      </c>
      <c r="D118" s="14"/>
      <c r="E118" s="14"/>
      <c r="F118" s="56"/>
      <c r="G118" s="62"/>
    </row>
    <row r="119" spans="2:7" ht="21.75" customHeight="1" thickBot="1">
      <c r="B119" s="15" t="s">
        <v>19</v>
      </c>
      <c r="C119" s="16">
        <f t="shared" ref="C119:E119" si="9">+(SUM(C103:C118)/9)</f>
        <v>1</v>
      </c>
      <c r="D119" s="16">
        <f t="shared" si="9"/>
        <v>0</v>
      </c>
      <c r="E119" s="16">
        <f t="shared" si="9"/>
        <v>0</v>
      </c>
      <c r="F119" s="17">
        <f>+C119+E119</f>
        <v>1</v>
      </c>
      <c r="G119" s="18"/>
    </row>
    <row r="120" spans="2:7" ht="15.75" customHeight="1">
      <c r="B120" s="101" t="s">
        <v>113</v>
      </c>
      <c r="C120" s="102"/>
      <c r="D120" s="102"/>
      <c r="E120" s="103"/>
      <c r="F120" s="59"/>
      <c r="G120" s="60"/>
    </row>
    <row r="121" spans="2:7" ht="36.75" customHeight="1">
      <c r="B121" s="12" t="s">
        <v>114</v>
      </c>
      <c r="C121" s="13">
        <v>1</v>
      </c>
      <c r="D121" s="14"/>
      <c r="E121" s="14"/>
      <c r="F121" s="55"/>
      <c r="G121" s="61"/>
    </row>
    <row r="122" spans="2:7" ht="24" customHeight="1">
      <c r="B122" s="12" t="s">
        <v>115</v>
      </c>
      <c r="C122" s="13">
        <v>1</v>
      </c>
      <c r="D122" s="14"/>
      <c r="E122" s="14"/>
      <c r="F122" s="55"/>
      <c r="G122" s="61"/>
    </row>
    <row r="123" spans="2:7" ht="39.75" customHeight="1">
      <c r="B123" s="12" t="s">
        <v>116</v>
      </c>
      <c r="C123" s="13">
        <v>1</v>
      </c>
      <c r="D123" s="14"/>
      <c r="E123" s="14"/>
      <c r="F123" s="56"/>
      <c r="G123" s="62"/>
    </row>
    <row r="124" spans="2:7" ht="17.25" customHeight="1" thickBot="1">
      <c r="B124" s="15" t="s">
        <v>19</v>
      </c>
      <c r="C124" s="16">
        <f t="shared" ref="C124:E124" si="10">+(SUM(C121:C123)/3)</f>
        <v>1</v>
      </c>
      <c r="D124" s="16">
        <f t="shared" si="10"/>
        <v>0</v>
      </c>
      <c r="E124" s="16">
        <f t="shared" si="10"/>
        <v>0</v>
      </c>
      <c r="F124" s="17">
        <f>+C124+E124</f>
        <v>1</v>
      </c>
      <c r="G124" s="18"/>
    </row>
    <row r="125" spans="2:7" ht="15.75" customHeight="1">
      <c r="B125" s="101" t="s">
        <v>117</v>
      </c>
      <c r="C125" s="102"/>
      <c r="D125" s="102"/>
      <c r="E125" s="103"/>
      <c r="F125" s="59"/>
      <c r="G125" s="60"/>
    </row>
    <row r="126" spans="2:7" ht="36" customHeight="1">
      <c r="B126" s="12" t="s">
        <v>118</v>
      </c>
      <c r="C126" s="13">
        <v>1</v>
      </c>
      <c r="D126" s="14"/>
      <c r="E126" s="14"/>
      <c r="F126" s="55"/>
      <c r="G126" s="61"/>
    </row>
    <row r="127" spans="2:7" ht="15.75" customHeight="1">
      <c r="B127" s="12" t="s">
        <v>119</v>
      </c>
      <c r="C127" s="13">
        <v>1</v>
      </c>
      <c r="D127" s="14"/>
      <c r="E127" s="14"/>
      <c r="F127" s="55"/>
      <c r="G127" s="61"/>
    </row>
    <row r="128" spans="2:7" ht="34.5" customHeight="1">
      <c r="B128" s="12" t="s">
        <v>120</v>
      </c>
      <c r="C128" s="13">
        <v>1</v>
      </c>
      <c r="D128" s="14"/>
      <c r="E128" s="14"/>
      <c r="F128" s="55"/>
      <c r="G128" s="61"/>
    </row>
    <row r="129" spans="2:7" ht="15.75" customHeight="1">
      <c r="B129" s="12" t="s">
        <v>121</v>
      </c>
      <c r="C129" s="54">
        <v>1</v>
      </c>
      <c r="D129" s="54"/>
      <c r="E129" s="54"/>
      <c r="F129" s="55"/>
      <c r="G129" s="61"/>
    </row>
    <row r="130" spans="2:7" ht="15.75" customHeight="1">
      <c r="B130" s="23" t="s">
        <v>122</v>
      </c>
      <c r="C130" s="55"/>
      <c r="D130" s="55"/>
      <c r="E130" s="55"/>
      <c r="F130" s="55"/>
      <c r="G130" s="61"/>
    </row>
    <row r="131" spans="2:7" ht="15.75" customHeight="1">
      <c r="B131" s="23" t="s">
        <v>123</v>
      </c>
      <c r="C131" s="55"/>
      <c r="D131" s="55"/>
      <c r="E131" s="55"/>
      <c r="F131" s="55"/>
      <c r="G131" s="61"/>
    </row>
    <row r="132" spans="2:7" ht="15.75" customHeight="1">
      <c r="B132" s="23" t="s">
        <v>124</v>
      </c>
      <c r="C132" s="56"/>
      <c r="D132" s="56"/>
      <c r="E132" s="56"/>
      <c r="F132" s="55"/>
      <c r="G132" s="61"/>
    </row>
    <row r="133" spans="2:7" ht="29.25" customHeight="1">
      <c r="B133" s="12" t="s">
        <v>125</v>
      </c>
      <c r="C133" s="13">
        <v>1</v>
      </c>
      <c r="D133" s="14"/>
      <c r="E133" s="14"/>
      <c r="F133" s="55"/>
      <c r="G133" s="61"/>
    </row>
    <row r="134" spans="2:7" ht="31.5" customHeight="1">
      <c r="B134" s="12" t="s">
        <v>126</v>
      </c>
      <c r="C134" s="24">
        <v>1</v>
      </c>
      <c r="D134" s="25"/>
      <c r="E134" s="25"/>
      <c r="F134" s="56"/>
      <c r="G134" s="62"/>
    </row>
    <row r="135" spans="2:7" ht="15.75" customHeight="1" thickBot="1">
      <c r="B135" s="15" t="s">
        <v>19</v>
      </c>
      <c r="C135" s="16">
        <f t="shared" ref="C135:E135" si="11">+(SUM(C126:C134)/6)</f>
        <v>1</v>
      </c>
      <c r="D135" s="16">
        <f t="shared" si="11"/>
        <v>0</v>
      </c>
      <c r="E135" s="16">
        <f t="shared" si="11"/>
        <v>0</v>
      </c>
      <c r="F135" s="17">
        <f>C135+E135</f>
        <v>1</v>
      </c>
      <c r="G135" s="18"/>
    </row>
    <row r="136" spans="2:7" ht="15.75" customHeight="1">
      <c r="B136" s="101" t="s">
        <v>127</v>
      </c>
      <c r="C136" s="102"/>
      <c r="D136" s="102"/>
      <c r="E136" s="103"/>
      <c r="F136" s="59"/>
      <c r="G136" s="60"/>
    </row>
    <row r="137" spans="2:7" ht="36" customHeight="1">
      <c r="B137" s="12" t="s">
        <v>128</v>
      </c>
      <c r="C137" s="13"/>
      <c r="D137" s="14"/>
      <c r="E137" s="14">
        <v>1</v>
      </c>
      <c r="F137" s="55"/>
      <c r="G137" s="61"/>
    </row>
    <row r="138" spans="2:7" ht="15.75" customHeight="1">
      <c r="B138" s="12" t="s">
        <v>129</v>
      </c>
      <c r="C138" s="14"/>
      <c r="D138" s="14"/>
      <c r="E138" s="13">
        <v>1</v>
      </c>
      <c r="F138" s="55"/>
      <c r="G138" s="61"/>
    </row>
    <row r="139" spans="2:7" ht="15.75" customHeight="1">
      <c r="B139" s="12" t="s">
        <v>130</v>
      </c>
      <c r="C139" s="13">
        <v>1</v>
      </c>
      <c r="D139" s="14"/>
      <c r="E139" s="14"/>
      <c r="F139" s="55"/>
      <c r="G139" s="61"/>
    </row>
    <row r="140" spans="2:7" ht="44.25" customHeight="1">
      <c r="B140" s="12" t="s">
        <v>131</v>
      </c>
      <c r="C140" s="13">
        <v>1</v>
      </c>
      <c r="D140" s="14"/>
      <c r="E140" s="14"/>
      <c r="F140" s="55"/>
      <c r="G140" s="61"/>
    </row>
    <row r="141" spans="2:7" ht="18" customHeight="1">
      <c r="B141" s="12" t="s">
        <v>132</v>
      </c>
      <c r="C141" s="13">
        <v>1</v>
      </c>
      <c r="D141" s="14"/>
      <c r="E141" s="14"/>
      <c r="F141" s="55"/>
      <c r="G141" s="61"/>
    </row>
    <row r="142" spans="2:7" ht="23.25" customHeight="1">
      <c r="B142" s="12" t="s">
        <v>133</v>
      </c>
      <c r="C142" s="13">
        <v>1</v>
      </c>
      <c r="D142" s="14"/>
      <c r="E142" s="14"/>
      <c r="F142" s="55"/>
      <c r="G142" s="61"/>
    </row>
    <row r="143" spans="2:7" ht="27.75" customHeight="1">
      <c r="B143" s="12" t="s">
        <v>134</v>
      </c>
      <c r="C143" s="13">
        <v>1</v>
      </c>
      <c r="D143" s="14"/>
      <c r="E143" s="14"/>
      <c r="F143" s="55"/>
      <c r="G143" s="61"/>
    </row>
    <row r="144" spans="2:7" ht="48" customHeight="1">
      <c r="B144" s="12" t="s">
        <v>135</v>
      </c>
      <c r="C144" s="13">
        <v>1</v>
      </c>
      <c r="D144" s="14"/>
      <c r="E144" s="14"/>
      <c r="F144" s="55"/>
      <c r="G144" s="61"/>
    </row>
    <row r="145" spans="2:7" ht="36.75" customHeight="1">
      <c r="B145" s="12" t="s">
        <v>136</v>
      </c>
      <c r="C145" s="13">
        <v>1</v>
      </c>
      <c r="D145" s="14"/>
      <c r="E145" s="14"/>
      <c r="F145" s="56"/>
      <c r="G145" s="62"/>
    </row>
    <row r="146" spans="2:7" ht="17.25" customHeight="1" thickBot="1">
      <c r="B146" s="15" t="s">
        <v>19</v>
      </c>
      <c r="C146" s="16">
        <f t="shared" ref="C146:E146" si="12">+(SUM(C137:C145)/9)</f>
        <v>0.77777777777777779</v>
      </c>
      <c r="D146" s="16">
        <f t="shared" si="12"/>
        <v>0</v>
      </c>
      <c r="E146" s="16">
        <f t="shared" si="12"/>
        <v>0.22222222222222221</v>
      </c>
      <c r="F146" s="17">
        <f>C146+E146</f>
        <v>1</v>
      </c>
      <c r="G146" s="18"/>
    </row>
    <row r="147" spans="2:7" ht="15.75" customHeight="1">
      <c r="B147" s="101" t="s">
        <v>137</v>
      </c>
      <c r="C147" s="102"/>
      <c r="D147" s="102"/>
      <c r="E147" s="103"/>
      <c r="F147" s="59"/>
      <c r="G147" s="60"/>
    </row>
    <row r="148" spans="2:7" ht="48" customHeight="1">
      <c r="B148" s="12" t="s">
        <v>138</v>
      </c>
      <c r="C148" s="13">
        <v>1</v>
      </c>
      <c r="D148" s="14"/>
      <c r="E148" s="14"/>
      <c r="F148" s="56"/>
      <c r="G148" s="62"/>
    </row>
    <row r="149" spans="2:7" ht="17.25" customHeight="1" thickBot="1">
      <c r="B149" s="15" t="s">
        <v>19</v>
      </c>
      <c r="C149" s="16">
        <f t="shared" ref="C149:E149" si="13">+(SUM(C148)/1)</f>
        <v>1</v>
      </c>
      <c r="D149" s="16">
        <f t="shared" si="13"/>
        <v>0</v>
      </c>
      <c r="E149" s="16">
        <f t="shared" si="13"/>
        <v>0</v>
      </c>
      <c r="F149" s="17">
        <f>C149+E149</f>
        <v>1</v>
      </c>
      <c r="G149" s="18"/>
    </row>
    <row r="150" spans="2:7" ht="15.75" customHeight="1">
      <c r="B150" s="101" t="s">
        <v>139</v>
      </c>
      <c r="C150" s="102"/>
      <c r="D150" s="102"/>
      <c r="E150" s="103"/>
      <c r="F150" s="59"/>
      <c r="G150" s="60"/>
    </row>
    <row r="151" spans="2:7" ht="48" customHeight="1">
      <c r="B151" s="12" t="s">
        <v>140</v>
      </c>
      <c r="C151" s="13">
        <v>1</v>
      </c>
      <c r="D151" s="14"/>
      <c r="E151" s="14"/>
      <c r="F151" s="55"/>
      <c r="G151" s="61"/>
    </row>
    <row r="152" spans="2:7" ht="42.75" customHeight="1">
      <c r="B152" s="12" t="s">
        <v>141</v>
      </c>
      <c r="C152" s="13">
        <v>1</v>
      </c>
      <c r="D152" s="14"/>
      <c r="E152" s="14"/>
      <c r="F152" s="55"/>
      <c r="G152" s="61"/>
    </row>
    <row r="153" spans="2:7" ht="47.25" customHeight="1">
      <c r="B153" s="12" t="s">
        <v>142</v>
      </c>
      <c r="C153" s="13">
        <v>1</v>
      </c>
      <c r="D153" s="14"/>
      <c r="E153" s="14"/>
      <c r="F153" s="56"/>
      <c r="G153" s="62"/>
    </row>
    <row r="154" spans="2:7" ht="18.75" customHeight="1" thickBot="1">
      <c r="B154" s="15" t="s">
        <v>19</v>
      </c>
      <c r="C154" s="16">
        <f t="shared" ref="C154:E154" si="14">+(SUM(C151:C153)/3)</f>
        <v>1</v>
      </c>
      <c r="D154" s="16">
        <f t="shared" si="14"/>
        <v>0</v>
      </c>
      <c r="E154" s="16">
        <f t="shared" si="14"/>
        <v>0</v>
      </c>
      <c r="F154" s="17">
        <f>C154+E154</f>
        <v>1</v>
      </c>
      <c r="G154" s="18"/>
    </row>
    <row r="155" spans="2:7" ht="15.75" customHeight="1">
      <c r="B155" s="101" t="s">
        <v>143</v>
      </c>
      <c r="C155" s="102"/>
      <c r="D155" s="102"/>
      <c r="E155" s="103"/>
      <c r="F155" s="59"/>
      <c r="G155" s="60"/>
    </row>
    <row r="156" spans="2:7" ht="24" customHeight="1">
      <c r="B156" s="12" t="s">
        <v>144</v>
      </c>
      <c r="C156" s="13">
        <v>1</v>
      </c>
      <c r="D156" s="14"/>
      <c r="E156" s="14"/>
      <c r="F156" s="55"/>
      <c r="G156" s="61"/>
    </row>
    <row r="157" spans="2:7" ht="28.5" customHeight="1">
      <c r="B157" s="12" t="s">
        <v>145</v>
      </c>
      <c r="C157" s="13">
        <v>1</v>
      </c>
      <c r="D157" s="14"/>
      <c r="E157" s="14"/>
      <c r="F157" s="55"/>
      <c r="G157" s="61"/>
    </row>
    <row r="158" spans="2:7" ht="59.25" customHeight="1">
      <c r="B158" s="12" t="s">
        <v>146</v>
      </c>
      <c r="C158" s="13">
        <v>1</v>
      </c>
      <c r="D158" s="14"/>
      <c r="E158" s="14"/>
      <c r="F158" s="55"/>
      <c r="G158" s="61"/>
    </row>
    <row r="159" spans="2:7" ht="24" customHeight="1">
      <c r="B159" s="12" t="s">
        <v>147</v>
      </c>
      <c r="C159" s="13">
        <v>1</v>
      </c>
      <c r="D159" s="14"/>
      <c r="E159" s="14"/>
      <c r="F159" s="55"/>
      <c r="G159" s="61"/>
    </row>
    <row r="160" spans="2:7" ht="15.75" customHeight="1">
      <c r="B160" s="12" t="s">
        <v>148</v>
      </c>
      <c r="C160" s="13">
        <v>1</v>
      </c>
      <c r="D160" s="14"/>
      <c r="E160" s="14"/>
      <c r="F160" s="56"/>
      <c r="G160" s="62"/>
    </row>
    <row r="161" spans="2:7" ht="15.75" customHeight="1" thickBot="1">
      <c r="B161" s="15" t="s">
        <v>19</v>
      </c>
      <c r="C161" s="16">
        <f>+(SUM(C156:C160)/5)</f>
        <v>1</v>
      </c>
      <c r="D161" s="16">
        <f t="shared" ref="D161:E161" si="15">+(SUM(D158:D160)/3)</f>
        <v>0</v>
      </c>
      <c r="E161" s="16">
        <f t="shared" si="15"/>
        <v>0</v>
      </c>
      <c r="F161" s="17">
        <f>C161+E161</f>
        <v>1</v>
      </c>
      <c r="G161" s="18"/>
    </row>
    <row r="162" spans="2:7" ht="16.5" customHeight="1">
      <c r="B162" s="101" t="s">
        <v>149</v>
      </c>
      <c r="C162" s="102"/>
      <c r="D162" s="102"/>
      <c r="E162" s="103"/>
      <c r="F162" s="59"/>
      <c r="G162" s="60"/>
    </row>
    <row r="163" spans="2:7" ht="12.75" customHeight="1">
      <c r="B163" s="12" t="s">
        <v>150</v>
      </c>
      <c r="C163" s="54">
        <v>1</v>
      </c>
      <c r="D163" s="54"/>
      <c r="E163" s="54"/>
      <c r="F163" s="55"/>
      <c r="G163" s="61"/>
    </row>
    <row r="164" spans="2:7" ht="15.75" customHeight="1">
      <c r="B164" s="12" t="s">
        <v>151</v>
      </c>
      <c r="C164" s="55"/>
      <c r="D164" s="55"/>
      <c r="E164" s="55"/>
      <c r="F164" s="55"/>
      <c r="G164" s="61"/>
    </row>
    <row r="165" spans="2:7" ht="15.75" customHeight="1">
      <c r="B165" s="12" t="s">
        <v>152</v>
      </c>
      <c r="C165" s="55"/>
      <c r="D165" s="55"/>
      <c r="E165" s="55"/>
      <c r="F165" s="55"/>
      <c r="G165" s="61"/>
    </row>
    <row r="166" spans="2:7" ht="15.75" customHeight="1">
      <c r="B166" s="12" t="s">
        <v>153</v>
      </c>
      <c r="C166" s="55"/>
      <c r="D166" s="55"/>
      <c r="E166" s="55"/>
      <c r="F166" s="55"/>
      <c r="G166" s="61"/>
    </row>
    <row r="167" spans="2:7" ht="15.75" customHeight="1">
      <c r="B167" s="12" t="s">
        <v>154</v>
      </c>
      <c r="C167" s="56"/>
      <c r="D167" s="56"/>
      <c r="E167" s="56"/>
      <c r="F167" s="56"/>
      <c r="G167" s="62"/>
    </row>
    <row r="168" spans="2:7" ht="15.75" customHeight="1" thickBot="1">
      <c r="B168" s="15" t="s">
        <v>19</v>
      </c>
      <c r="C168" s="16">
        <f t="shared" ref="C168:E168" si="16">+(SUM(C163)/1)</f>
        <v>1</v>
      </c>
      <c r="D168" s="16">
        <f t="shared" si="16"/>
        <v>0</v>
      </c>
      <c r="E168" s="16">
        <f t="shared" si="16"/>
        <v>0</v>
      </c>
      <c r="F168" s="17">
        <f>+C168+E168</f>
        <v>1</v>
      </c>
      <c r="G168" s="18"/>
    </row>
    <row r="169" spans="2:7" ht="15.75" customHeight="1">
      <c r="B169" s="101" t="s">
        <v>155</v>
      </c>
      <c r="C169" s="102"/>
      <c r="D169" s="102"/>
      <c r="E169" s="103"/>
      <c r="F169" s="59"/>
      <c r="G169" s="60"/>
    </row>
    <row r="170" spans="2:7" ht="56.25" customHeight="1">
      <c r="B170" s="12" t="s">
        <v>156</v>
      </c>
      <c r="C170" s="13">
        <v>1</v>
      </c>
      <c r="D170" s="14"/>
      <c r="E170" s="14"/>
      <c r="F170" s="55"/>
      <c r="G170" s="61"/>
    </row>
    <row r="171" spans="2:7" ht="28.5" customHeight="1">
      <c r="B171" s="12" t="s">
        <v>157</v>
      </c>
      <c r="C171" s="13">
        <v>1</v>
      </c>
      <c r="D171" s="14"/>
      <c r="E171" s="14"/>
      <c r="F171" s="55"/>
      <c r="G171" s="61"/>
    </row>
    <row r="172" spans="2:7" ht="23.25" customHeight="1">
      <c r="B172" s="12" t="s">
        <v>158</v>
      </c>
      <c r="C172" s="13">
        <v>1</v>
      </c>
      <c r="D172" s="14"/>
      <c r="E172" s="14"/>
      <c r="F172" s="55"/>
      <c r="G172" s="61"/>
    </row>
    <row r="173" spans="2:7" ht="26.25" customHeight="1">
      <c r="B173" s="12" t="s">
        <v>159</v>
      </c>
      <c r="C173" s="13">
        <v>1</v>
      </c>
      <c r="D173" s="14"/>
      <c r="E173" s="14"/>
      <c r="F173" s="55"/>
      <c r="G173" s="61"/>
    </row>
    <row r="174" spans="2:7" ht="26.25" customHeight="1">
      <c r="B174" s="12" t="s">
        <v>160</v>
      </c>
      <c r="C174" s="13">
        <v>1</v>
      </c>
      <c r="D174" s="14"/>
      <c r="E174" s="14"/>
      <c r="F174" s="55"/>
      <c r="G174" s="61"/>
    </row>
    <row r="175" spans="2:7" ht="27" customHeight="1">
      <c r="B175" s="12" t="s">
        <v>161</v>
      </c>
      <c r="C175" s="13">
        <v>1</v>
      </c>
      <c r="D175" s="14"/>
      <c r="E175" s="14"/>
      <c r="F175" s="55"/>
      <c r="G175" s="61"/>
    </row>
    <row r="176" spans="2:7" ht="34.5" customHeight="1">
      <c r="B176" s="12" t="s">
        <v>162</v>
      </c>
      <c r="C176" s="13">
        <v>1</v>
      </c>
      <c r="D176" s="14"/>
      <c r="E176" s="14"/>
      <c r="F176" s="55"/>
      <c r="G176" s="61"/>
    </row>
    <row r="177" spans="2:7" ht="23.25" customHeight="1">
      <c r="B177" s="12" t="s">
        <v>163</v>
      </c>
      <c r="C177" s="13">
        <v>1</v>
      </c>
      <c r="D177" s="14"/>
      <c r="E177" s="14"/>
      <c r="F177" s="56"/>
      <c r="G177" s="62"/>
    </row>
    <row r="178" spans="2:7" ht="16.5" customHeight="1" thickBot="1">
      <c r="B178" s="15" t="s">
        <v>19</v>
      </c>
      <c r="C178" s="16">
        <f t="shared" ref="C178:E178" si="17">+(SUM(C170:C177)/8)</f>
        <v>1</v>
      </c>
      <c r="D178" s="16">
        <f t="shared" si="17"/>
        <v>0</v>
      </c>
      <c r="E178" s="16">
        <f t="shared" si="17"/>
        <v>0</v>
      </c>
      <c r="F178" s="17">
        <f>+C178+E178</f>
        <v>1</v>
      </c>
      <c r="G178" s="18"/>
    </row>
    <row r="179" spans="2:7" ht="15.75" customHeight="1">
      <c r="B179" s="101" t="s">
        <v>164</v>
      </c>
      <c r="C179" s="102"/>
      <c r="D179" s="102"/>
      <c r="E179" s="103"/>
      <c r="F179" s="59"/>
      <c r="G179" s="60"/>
    </row>
    <row r="180" spans="2:7" ht="45" customHeight="1">
      <c r="B180" s="12" t="s">
        <v>165</v>
      </c>
      <c r="C180" s="13">
        <v>1</v>
      </c>
      <c r="D180" s="14"/>
      <c r="E180" s="14"/>
      <c r="F180" s="55"/>
      <c r="G180" s="61"/>
    </row>
    <row r="181" spans="2:7" ht="35.25" customHeight="1">
      <c r="B181" s="12" t="s">
        <v>166</v>
      </c>
      <c r="C181" s="13">
        <v>1</v>
      </c>
      <c r="D181" s="14"/>
      <c r="E181" s="14"/>
      <c r="F181" s="55"/>
      <c r="G181" s="61"/>
    </row>
    <row r="182" spans="2:7" ht="15.75" customHeight="1">
      <c r="B182" s="12" t="s">
        <v>167</v>
      </c>
      <c r="C182" s="13">
        <v>1</v>
      </c>
      <c r="D182" s="14"/>
      <c r="E182" s="14"/>
      <c r="F182" s="55"/>
      <c r="G182" s="61"/>
    </row>
    <row r="183" spans="2:7" ht="25.5" customHeight="1">
      <c r="B183" s="12" t="s">
        <v>168</v>
      </c>
      <c r="C183" s="13">
        <v>1</v>
      </c>
      <c r="D183" s="14"/>
      <c r="E183" s="14"/>
      <c r="F183" s="55"/>
      <c r="G183" s="61"/>
    </row>
    <row r="184" spans="2:7" ht="28.5" customHeight="1">
      <c r="B184" s="12" t="s">
        <v>169</v>
      </c>
      <c r="C184" s="13">
        <v>1</v>
      </c>
      <c r="D184" s="14"/>
      <c r="E184" s="14"/>
      <c r="F184" s="55"/>
      <c r="G184" s="61"/>
    </row>
    <row r="185" spans="2:7" ht="36" customHeight="1">
      <c r="B185" s="12" t="s">
        <v>170</v>
      </c>
      <c r="C185" s="13">
        <v>1</v>
      </c>
      <c r="D185" s="14"/>
      <c r="E185" s="14"/>
      <c r="F185" s="55"/>
      <c r="G185" s="61"/>
    </row>
    <row r="186" spans="2:7" ht="80.25" customHeight="1">
      <c r="B186" s="12" t="s">
        <v>171</v>
      </c>
      <c r="C186" s="13">
        <v>1</v>
      </c>
      <c r="D186" s="14"/>
      <c r="E186" s="14"/>
      <c r="F186" s="55"/>
      <c r="G186" s="61"/>
    </row>
    <row r="187" spans="2:7" ht="48" customHeight="1">
      <c r="B187" s="12" t="s">
        <v>172</v>
      </c>
      <c r="C187" s="13">
        <v>1</v>
      </c>
      <c r="D187" s="14"/>
      <c r="E187" s="14"/>
      <c r="F187" s="55"/>
      <c r="G187" s="61"/>
    </row>
    <row r="188" spans="2:7" ht="45" customHeight="1">
      <c r="B188" s="12" t="s">
        <v>173</v>
      </c>
      <c r="C188" s="13">
        <v>1</v>
      </c>
      <c r="D188" s="14"/>
      <c r="E188" s="14"/>
      <c r="F188" s="55"/>
      <c r="G188" s="61"/>
    </row>
    <row r="189" spans="2:7" ht="39.75" customHeight="1">
      <c r="B189" s="12" t="s">
        <v>174</v>
      </c>
      <c r="C189" s="13">
        <v>1</v>
      </c>
      <c r="D189" s="14"/>
      <c r="E189" s="14"/>
      <c r="F189" s="56"/>
      <c r="G189" s="62"/>
    </row>
    <row r="190" spans="2:7" ht="21" customHeight="1">
      <c r="B190" s="15" t="s">
        <v>19</v>
      </c>
      <c r="C190" s="16">
        <f t="shared" ref="C190:E190" si="18">+(SUM(C180:C189)/10)</f>
        <v>1</v>
      </c>
      <c r="D190" s="16">
        <f t="shared" si="18"/>
        <v>0</v>
      </c>
      <c r="E190" s="16">
        <f t="shared" si="18"/>
        <v>0</v>
      </c>
      <c r="F190" s="17">
        <f>+C190+E190</f>
        <v>1</v>
      </c>
      <c r="G190" s="18"/>
    </row>
    <row r="191" spans="2:7" ht="15.75" customHeight="1">
      <c r="B191" s="26" t="s">
        <v>175</v>
      </c>
      <c r="C191" s="65"/>
      <c r="D191" s="57"/>
      <c r="E191" s="58"/>
      <c r="F191" s="27" t="s">
        <v>6</v>
      </c>
      <c r="G191" s="28" t="s">
        <v>7</v>
      </c>
    </row>
    <row r="192" spans="2:7" ht="49.5" customHeight="1">
      <c r="B192" s="12" t="s">
        <v>176</v>
      </c>
      <c r="C192" s="13">
        <v>1</v>
      </c>
      <c r="D192" s="14"/>
      <c r="E192" s="14"/>
      <c r="F192" s="63"/>
      <c r="G192" s="64"/>
    </row>
    <row r="193" spans="2:7" ht="15.75" customHeight="1">
      <c r="B193" s="22" t="s">
        <v>177</v>
      </c>
      <c r="C193" s="29"/>
      <c r="D193" s="29"/>
      <c r="E193" s="29"/>
      <c r="F193" s="55"/>
      <c r="G193" s="61"/>
    </row>
    <row r="194" spans="2:7" ht="15.75" customHeight="1">
      <c r="B194" s="22" t="s">
        <v>178</v>
      </c>
      <c r="C194" s="29"/>
      <c r="D194" s="29"/>
      <c r="E194" s="29"/>
      <c r="F194" s="55"/>
      <c r="G194" s="61"/>
    </row>
    <row r="195" spans="2:7" ht="33.75" customHeight="1">
      <c r="B195" s="12" t="s">
        <v>179</v>
      </c>
      <c r="C195" s="13">
        <v>1</v>
      </c>
      <c r="D195" s="14"/>
      <c r="E195" s="14"/>
      <c r="F195" s="55"/>
      <c r="G195" s="61"/>
    </row>
    <row r="196" spans="2:7" ht="44.25" customHeight="1">
      <c r="B196" s="12" t="s">
        <v>180</v>
      </c>
      <c r="C196" s="13">
        <v>1</v>
      </c>
      <c r="D196" s="14"/>
      <c r="E196" s="14"/>
      <c r="F196" s="55"/>
      <c r="G196" s="61"/>
    </row>
    <row r="197" spans="2:7" ht="26.25" customHeight="1">
      <c r="B197" s="12" t="s">
        <v>181</v>
      </c>
      <c r="C197" s="13">
        <v>1</v>
      </c>
      <c r="D197" s="14"/>
      <c r="E197" s="14"/>
      <c r="F197" s="55"/>
      <c r="G197" s="61"/>
    </row>
    <row r="198" spans="2:7" ht="36" customHeight="1">
      <c r="B198" s="12" t="s">
        <v>182</v>
      </c>
      <c r="C198" s="13">
        <v>1</v>
      </c>
      <c r="D198" s="14"/>
      <c r="E198" s="14"/>
      <c r="F198" s="55"/>
      <c r="G198" s="61"/>
    </row>
    <row r="199" spans="2:7" ht="15.75" customHeight="1">
      <c r="B199" s="12" t="s">
        <v>183</v>
      </c>
      <c r="C199" s="13">
        <v>1</v>
      </c>
      <c r="D199" s="14"/>
      <c r="E199" s="14"/>
      <c r="F199" s="55"/>
      <c r="G199" s="61"/>
    </row>
    <row r="200" spans="2:7" ht="24.75" customHeight="1">
      <c r="B200" s="12" t="s">
        <v>184</v>
      </c>
      <c r="C200" s="13">
        <v>1</v>
      </c>
      <c r="D200" s="14"/>
      <c r="E200" s="14"/>
      <c r="F200" s="55"/>
      <c r="G200" s="61"/>
    </row>
    <row r="201" spans="2:7" ht="27" customHeight="1">
      <c r="B201" s="12" t="s">
        <v>185</v>
      </c>
      <c r="C201" s="14">
        <v>1</v>
      </c>
      <c r="D201" s="13"/>
      <c r="E201" s="14"/>
      <c r="F201" s="55"/>
      <c r="G201" s="61"/>
    </row>
    <row r="202" spans="2:7" ht="62.25" customHeight="1">
      <c r="B202" s="12" t="s">
        <v>186</v>
      </c>
      <c r="C202" s="13">
        <v>1</v>
      </c>
      <c r="D202" s="14"/>
      <c r="E202" s="14"/>
      <c r="F202" s="55"/>
      <c r="G202" s="61"/>
    </row>
    <row r="203" spans="2:7" ht="27" customHeight="1">
      <c r="B203" s="12" t="s">
        <v>187</v>
      </c>
      <c r="C203" s="13">
        <v>1</v>
      </c>
      <c r="D203" s="14"/>
      <c r="E203" s="14"/>
      <c r="F203" s="55"/>
      <c r="G203" s="61"/>
    </row>
    <row r="204" spans="2:7" ht="30" customHeight="1">
      <c r="B204" s="12" t="s">
        <v>188</v>
      </c>
      <c r="C204" s="13">
        <v>1</v>
      </c>
      <c r="D204" s="14"/>
      <c r="E204" s="14"/>
      <c r="F204" s="55"/>
      <c r="G204" s="61"/>
    </row>
    <row r="205" spans="2:7" ht="39" customHeight="1">
      <c r="B205" s="12" t="s">
        <v>189</v>
      </c>
      <c r="C205" s="13">
        <v>1</v>
      </c>
      <c r="D205" s="14"/>
      <c r="E205" s="14"/>
      <c r="F205" s="56"/>
      <c r="G205" s="62"/>
    </row>
    <row r="206" spans="2:7" ht="24.75" customHeight="1">
      <c r="B206" s="15" t="s">
        <v>19</v>
      </c>
      <c r="C206" s="16">
        <f t="shared" ref="C206:E206" si="19">+(SUM(C195:C205)/11)</f>
        <v>1</v>
      </c>
      <c r="D206" s="16">
        <f t="shared" si="19"/>
        <v>0</v>
      </c>
      <c r="E206" s="16">
        <f t="shared" si="19"/>
        <v>0</v>
      </c>
      <c r="F206" s="17">
        <f>+C206+E206</f>
        <v>1</v>
      </c>
      <c r="G206" s="18"/>
    </row>
    <row r="207" spans="2:7" ht="15.75" customHeight="1">
      <c r="B207" s="26" t="s">
        <v>190</v>
      </c>
      <c r="C207" s="65"/>
      <c r="D207" s="57"/>
      <c r="E207" s="58"/>
      <c r="F207" s="27" t="s">
        <v>6</v>
      </c>
      <c r="G207" s="28" t="s">
        <v>7</v>
      </c>
    </row>
    <row r="208" spans="2:7" ht="15.75" customHeight="1">
      <c r="B208" s="105" t="s">
        <v>191</v>
      </c>
      <c r="C208" s="106"/>
      <c r="D208" s="106"/>
      <c r="E208" s="107"/>
      <c r="F208" s="63"/>
      <c r="G208" s="64"/>
    </row>
    <row r="209" spans="2:7" ht="27.75" customHeight="1">
      <c r="B209" s="12" t="s">
        <v>192</v>
      </c>
      <c r="C209" s="13">
        <v>1</v>
      </c>
      <c r="D209" s="14"/>
      <c r="E209" s="14"/>
      <c r="F209" s="55"/>
      <c r="G209" s="61"/>
    </row>
    <row r="210" spans="2:7" ht="35.25" customHeight="1">
      <c r="B210" s="12" t="s">
        <v>193</v>
      </c>
      <c r="C210" s="13">
        <v>1</v>
      </c>
      <c r="D210" s="14"/>
      <c r="E210" s="14"/>
      <c r="F210" s="55"/>
      <c r="G210" s="61"/>
    </row>
    <row r="211" spans="2:7" ht="51" customHeight="1">
      <c r="B211" s="12" t="s">
        <v>194</v>
      </c>
      <c r="C211" s="13">
        <v>1</v>
      </c>
      <c r="D211" s="14"/>
      <c r="E211" s="14"/>
      <c r="F211" s="55"/>
      <c r="G211" s="61"/>
    </row>
    <row r="212" spans="2:7" ht="46.5" customHeight="1">
      <c r="B212" s="12" t="s">
        <v>195</v>
      </c>
      <c r="C212" s="13">
        <v>1</v>
      </c>
      <c r="D212" s="14"/>
      <c r="E212" s="14"/>
      <c r="F212" s="55"/>
      <c r="G212" s="61"/>
    </row>
    <row r="213" spans="2:7" ht="59.25" customHeight="1">
      <c r="B213" s="12" t="s">
        <v>196</v>
      </c>
      <c r="C213" s="13">
        <v>1</v>
      </c>
      <c r="D213" s="14"/>
      <c r="E213" s="14"/>
      <c r="F213" s="55"/>
      <c r="G213" s="61"/>
    </row>
    <row r="214" spans="2:7" ht="48">
      <c r="B214" s="12" t="s">
        <v>197</v>
      </c>
      <c r="C214" s="13">
        <v>1</v>
      </c>
      <c r="D214" s="14"/>
      <c r="E214" s="14"/>
      <c r="F214" s="55"/>
      <c r="G214" s="61"/>
    </row>
    <row r="215" spans="2:7" ht="21.75" customHeight="1">
      <c r="B215" s="12" t="s">
        <v>198</v>
      </c>
      <c r="C215" s="13">
        <v>1</v>
      </c>
      <c r="D215" s="14"/>
      <c r="E215" s="14"/>
      <c r="F215" s="55"/>
      <c r="G215" s="61"/>
    </row>
    <row r="216" spans="2:7" ht="30.75" customHeight="1">
      <c r="B216" s="12" t="s">
        <v>199</v>
      </c>
      <c r="C216" s="13">
        <v>1</v>
      </c>
      <c r="D216" s="14"/>
      <c r="E216" s="14"/>
      <c r="F216" s="55"/>
      <c r="G216" s="61"/>
    </row>
    <row r="217" spans="2:7" ht="40.5" customHeight="1">
      <c r="B217" s="12" t="s">
        <v>200</v>
      </c>
      <c r="C217" s="13">
        <v>1</v>
      </c>
      <c r="D217" s="14"/>
      <c r="E217" s="14"/>
      <c r="F217" s="56"/>
      <c r="G217" s="62"/>
    </row>
    <row r="218" spans="2:7" ht="22.5" customHeight="1">
      <c r="B218" s="15" t="s">
        <v>19</v>
      </c>
      <c r="C218" s="16">
        <f t="shared" ref="C218:E218" si="20">+(SUM(C209:C217)/9)</f>
        <v>1</v>
      </c>
      <c r="D218" s="16">
        <f t="shared" si="20"/>
        <v>0</v>
      </c>
      <c r="E218" s="16">
        <f t="shared" si="20"/>
        <v>0</v>
      </c>
      <c r="F218" s="17">
        <f>+C218+E218</f>
        <v>1</v>
      </c>
      <c r="G218" s="18"/>
    </row>
    <row r="219" spans="2:7" ht="15.75" customHeight="1">
      <c r="B219" s="26" t="s">
        <v>201</v>
      </c>
      <c r="C219" s="65"/>
      <c r="D219" s="57"/>
      <c r="E219" s="58"/>
      <c r="F219" s="27" t="s">
        <v>6</v>
      </c>
      <c r="G219" s="28" t="s">
        <v>7</v>
      </c>
    </row>
    <row r="220" spans="2:7" ht="38.25" customHeight="1">
      <c r="B220" s="12" t="s">
        <v>202</v>
      </c>
      <c r="C220" s="13">
        <v>1</v>
      </c>
      <c r="D220" s="14"/>
      <c r="E220" s="14"/>
      <c r="F220" s="63"/>
      <c r="G220" s="64"/>
    </row>
    <row r="221" spans="2:7" ht="52.5" customHeight="1">
      <c r="B221" s="12" t="s">
        <v>203</v>
      </c>
      <c r="C221" s="13">
        <v>1</v>
      </c>
      <c r="D221" s="14"/>
      <c r="E221" s="14"/>
      <c r="F221" s="55"/>
      <c r="G221" s="61"/>
    </row>
    <row r="222" spans="2:7" ht="36" customHeight="1">
      <c r="B222" s="12" t="s">
        <v>204</v>
      </c>
      <c r="C222" s="13">
        <v>1</v>
      </c>
      <c r="D222" s="14"/>
      <c r="E222" s="14"/>
      <c r="F222" s="55"/>
      <c r="G222" s="61"/>
    </row>
    <row r="223" spans="2:7" ht="36" customHeight="1">
      <c r="B223" s="12" t="s">
        <v>205</v>
      </c>
      <c r="C223" s="13">
        <v>1</v>
      </c>
      <c r="D223" s="14"/>
      <c r="E223" s="14"/>
      <c r="F223" s="55"/>
      <c r="G223" s="61"/>
    </row>
    <row r="224" spans="2:7" ht="67.5" customHeight="1">
      <c r="B224" s="12" t="s">
        <v>206</v>
      </c>
      <c r="C224" s="13">
        <v>1</v>
      </c>
      <c r="D224" s="14"/>
      <c r="E224" s="14"/>
      <c r="F224" s="55"/>
      <c r="G224" s="61"/>
    </row>
    <row r="225" spans="2:7" ht="58.5" customHeight="1">
      <c r="B225" s="12" t="s">
        <v>207</v>
      </c>
      <c r="C225" s="13">
        <v>1</v>
      </c>
      <c r="D225" s="14"/>
      <c r="E225" s="14"/>
      <c r="F225" s="56"/>
      <c r="G225" s="62"/>
    </row>
    <row r="226" spans="2:7" ht="24" customHeight="1">
      <c r="B226" s="15" t="s">
        <v>19</v>
      </c>
      <c r="C226" s="16">
        <f t="shared" ref="C226:E226" si="21">+(SUM(C220:C225)/6)</f>
        <v>1</v>
      </c>
      <c r="D226" s="16">
        <f t="shared" si="21"/>
        <v>0</v>
      </c>
      <c r="E226" s="16">
        <f t="shared" si="21"/>
        <v>0</v>
      </c>
      <c r="F226" s="17">
        <f>+C226+E226</f>
        <v>1</v>
      </c>
      <c r="G226" s="18"/>
    </row>
    <row r="227" spans="2:7" ht="15.75" customHeight="1">
      <c r="B227" s="1"/>
      <c r="C227" s="2"/>
      <c r="D227" s="2"/>
      <c r="E227" s="2"/>
      <c r="F227" s="3"/>
    </row>
    <row r="228" spans="2:7" ht="15.75" customHeight="1">
      <c r="B228" s="1"/>
      <c r="C228" s="2"/>
      <c r="D228" s="2"/>
      <c r="E228" s="2"/>
      <c r="F228" s="3"/>
    </row>
    <row r="229" spans="2:7" ht="15.75" customHeight="1">
      <c r="B229" s="1"/>
      <c r="C229" s="2"/>
      <c r="D229" s="2"/>
      <c r="E229" s="2"/>
      <c r="F229" s="3"/>
    </row>
    <row r="230" spans="2:7" ht="15.75" customHeight="1">
      <c r="B230" s="66" t="s">
        <v>208</v>
      </c>
      <c r="C230" s="67"/>
      <c r="D230" s="68"/>
      <c r="E230" s="30"/>
      <c r="F230" s="31"/>
    </row>
    <row r="231" spans="2:7" ht="15.75" customHeight="1">
      <c r="B231" s="32" t="s">
        <v>209</v>
      </c>
      <c r="C231" s="33" t="s">
        <v>2</v>
      </c>
      <c r="D231" s="34" t="s">
        <v>3</v>
      </c>
      <c r="E231" s="30"/>
      <c r="F231" s="31"/>
    </row>
    <row r="232" spans="2:7" ht="15.75" customHeight="1">
      <c r="B232" s="35" t="s">
        <v>210</v>
      </c>
      <c r="C232" s="69">
        <f>+(F17+F23+F31+F39+F56+F62+F74+F83+F99+F119+F124+F135+F146+F149+F154+F161+F168+F178+F190+F206+F218+F226)/22</f>
        <v>1</v>
      </c>
      <c r="D232" s="70">
        <f>+(D17+D23+D31+D39+D56+D62+D74+D83+D99+D119+D124+D135+D146+D149+D154+D161+D168+D178+D190+D206+D218+D226)/22</f>
        <v>0</v>
      </c>
      <c r="E232" s="30"/>
      <c r="F232" s="31"/>
    </row>
    <row r="233" spans="2:7" ht="15.75" customHeight="1">
      <c r="B233" s="36" t="s">
        <v>211</v>
      </c>
      <c r="C233" s="55"/>
      <c r="D233" s="61"/>
      <c r="E233" s="30"/>
      <c r="F233" s="31"/>
    </row>
    <row r="234" spans="2:7" ht="15.75" customHeight="1">
      <c r="B234" s="37" t="s">
        <v>212</v>
      </c>
      <c r="C234" s="56"/>
      <c r="D234" s="62"/>
      <c r="E234" s="30"/>
      <c r="F234" s="31"/>
    </row>
    <row r="235" spans="2:7" ht="15.75" customHeight="1">
      <c r="B235" s="38" t="s">
        <v>213</v>
      </c>
      <c r="C235" s="39"/>
      <c r="D235" s="40"/>
      <c r="E235" s="30"/>
      <c r="F235" s="31"/>
    </row>
    <row r="236" spans="2:7" ht="15.75" customHeight="1">
      <c r="B236" s="104" t="s">
        <v>216</v>
      </c>
      <c r="C236" s="41"/>
      <c r="D236" s="42"/>
      <c r="E236" s="30"/>
      <c r="F236" s="31"/>
    </row>
    <row r="237" spans="2:7" ht="15" customHeight="1">
      <c r="B237" s="71" t="s">
        <v>214</v>
      </c>
      <c r="C237" s="72"/>
      <c r="D237" s="73"/>
      <c r="E237" s="30"/>
      <c r="F237" s="31"/>
    </row>
    <row r="238" spans="2:7" ht="15.75" customHeight="1">
      <c r="B238" s="74"/>
      <c r="C238" s="75"/>
      <c r="D238" s="76"/>
      <c r="E238" s="30"/>
      <c r="F238" s="31"/>
    </row>
    <row r="239" spans="2:7" ht="15.75" customHeight="1">
      <c r="B239" s="43"/>
      <c r="C239" s="44"/>
      <c r="D239" s="45"/>
      <c r="E239" s="30"/>
      <c r="F239" s="31"/>
    </row>
    <row r="240" spans="2:7" ht="15.75" customHeight="1">
      <c r="B240" s="108" t="s">
        <v>217</v>
      </c>
      <c r="C240" s="109"/>
      <c r="D240" s="110"/>
      <c r="E240" s="30"/>
      <c r="F240" s="31"/>
    </row>
    <row r="241" spans="2:6" ht="15.75" customHeight="1">
      <c r="B241" s="108"/>
      <c r="C241" s="109"/>
      <c r="D241" s="110"/>
      <c r="E241" s="30"/>
      <c r="F241" s="31"/>
    </row>
    <row r="242" spans="2:6" ht="15.75" customHeight="1">
      <c r="B242" s="108" t="s">
        <v>218</v>
      </c>
      <c r="C242" s="109"/>
      <c r="D242" s="110"/>
      <c r="E242" s="30"/>
      <c r="F242" s="31"/>
    </row>
    <row r="243" spans="2:6" ht="15.75" customHeight="1">
      <c r="B243" s="108"/>
      <c r="C243" s="109"/>
      <c r="D243" s="110"/>
      <c r="E243" s="30"/>
      <c r="F243" s="31"/>
    </row>
    <row r="244" spans="2:6" ht="15.75" customHeight="1">
      <c r="B244" s="49"/>
      <c r="C244" s="47"/>
      <c r="D244" s="48"/>
      <c r="E244" s="30"/>
      <c r="F244" s="31"/>
    </row>
    <row r="245" spans="2:6" ht="15.75" customHeight="1">
      <c r="B245" s="46"/>
      <c r="C245" s="47"/>
      <c r="D245" s="48"/>
      <c r="E245" s="30"/>
      <c r="F245" s="31"/>
    </row>
    <row r="246" spans="2:6" ht="15.75" customHeight="1">
      <c r="B246" s="49"/>
      <c r="C246" s="47"/>
      <c r="D246" s="48"/>
      <c r="E246" s="30"/>
      <c r="F246" s="31"/>
    </row>
    <row r="247" spans="2:6" ht="15.75" customHeight="1">
      <c r="B247" s="50"/>
      <c r="C247" s="47"/>
      <c r="D247" s="48"/>
      <c r="E247" s="30"/>
      <c r="F247" s="31"/>
    </row>
    <row r="248" spans="2:6" ht="15.75" customHeight="1">
      <c r="B248" s="51"/>
      <c r="C248" s="52"/>
      <c r="D248" s="53"/>
      <c r="E248" s="30"/>
      <c r="F248" s="31"/>
    </row>
    <row r="249" spans="2:6" ht="15.75" customHeight="1">
      <c r="B249" s="1"/>
      <c r="C249" s="2"/>
      <c r="D249" s="2"/>
      <c r="E249" s="30"/>
      <c r="F249" s="31"/>
    </row>
    <row r="250" spans="2:6" ht="15.75" customHeight="1">
      <c r="B250" s="1"/>
      <c r="C250" s="2"/>
      <c r="D250" s="2"/>
      <c r="E250" s="2"/>
      <c r="F250" s="3"/>
    </row>
    <row r="251" spans="2:6" ht="15.75" customHeight="1">
      <c r="B251" s="1"/>
      <c r="C251" s="2"/>
      <c r="D251" s="2"/>
      <c r="E251" s="2"/>
      <c r="F251" s="3"/>
    </row>
    <row r="252" spans="2:6" ht="15.75" customHeight="1">
      <c r="B252" s="1"/>
      <c r="C252" s="2"/>
      <c r="D252" s="2"/>
      <c r="E252" s="2"/>
      <c r="F252" s="3"/>
    </row>
    <row r="253" spans="2:6" ht="15.75" customHeight="1">
      <c r="B253" s="1"/>
      <c r="C253" s="2"/>
      <c r="D253" s="2"/>
      <c r="E253" s="2"/>
      <c r="F253" s="3"/>
    </row>
    <row r="254" spans="2:6" ht="15.75" customHeight="1">
      <c r="B254" s="1"/>
      <c r="C254" s="2"/>
      <c r="D254" s="2"/>
      <c r="E254" s="2"/>
      <c r="F254" s="3"/>
    </row>
    <row r="255" spans="2:6" ht="15.75" customHeight="1">
      <c r="B255" s="1"/>
      <c r="C255" s="2"/>
      <c r="D255" s="2"/>
      <c r="E255" s="2"/>
      <c r="F255" s="3"/>
    </row>
    <row r="256" spans="2:6" ht="15.75" customHeight="1">
      <c r="B256" s="1"/>
      <c r="C256" s="2"/>
      <c r="D256" s="2"/>
      <c r="E256" s="2"/>
      <c r="F256" s="3"/>
    </row>
    <row r="257" spans="2:6" ht="15.75" customHeight="1">
      <c r="B257" s="1"/>
      <c r="C257" s="2"/>
      <c r="D257" s="2"/>
      <c r="E257" s="2"/>
      <c r="F257" s="3"/>
    </row>
    <row r="258" spans="2:6" ht="15.75" customHeight="1">
      <c r="B258" s="1"/>
      <c r="C258" s="2"/>
      <c r="D258" s="2"/>
      <c r="E258" s="2"/>
      <c r="F258" s="3"/>
    </row>
    <row r="259" spans="2:6" ht="15.75" customHeight="1">
      <c r="B259" s="1"/>
      <c r="C259" s="2"/>
      <c r="D259" s="2"/>
      <c r="E259" s="2"/>
      <c r="F259" s="3"/>
    </row>
    <row r="260" spans="2:6" ht="15.75" customHeight="1">
      <c r="B260" s="1"/>
      <c r="C260" s="2"/>
      <c r="D260" s="2"/>
      <c r="E260" s="2"/>
      <c r="F260" s="3"/>
    </row>
    <row r="261" spans="2:6" ht="15.75" customHeight="1">
      <c r="B261" s="1"/>
      <c r="C261" s="2"/>
      <c r="D261" s="2"/>
      <c r="E261" s="2"/>
      <c r="F261" s="3"/>
    </row>
    <row r="262" spans="2:6" ht="15.75" customHeight="1">
      <c r="B262" s="1"/>
      <c r="C262" s="2"/>
      <c r="D262" s="2"/>
      <c r="E262" s="2"/>
      <c r="F262" s="3"/>
    </row>
    <row r="263" spans="2:6" ht="15.75" customHeight="1">
      <c r="B263" s="1"/>
      <c r="C263" s="2"/>
      <c r="D263" s="2"/>
      <c r="E263" s="2"/>
      <c r="F263" s="3"/>
    </row>
    <row r="264" spans="2:6" ht="15.75" customHeight="1">
      <c r="B264" s="1"/>
      <c r="C264" s="2"/>
      <c r="D264" s="2"/>
      <c r="E264" s="2"/>
      <c r="F264" s="3"/>
    </row>
    <row r="265" spans="2:6" ht="15.75" customHeight="1">
      <c r="B265" s="1"/>
      <c r="C265" s="2"/>
      <c r="D265" s="2"/>
      <c r="E265" s="2"/>
      <c r="F265" s="3"/>
    </row>
    <row r="266" spans="2:6" ht="15.75" customHeight="1">
      <c r="B266" s="1"/>
      <c r="C266" s="2"/>
      <c r="D266" s="2"/>
      <c r="E266" s="2"/>
      <c r="F266" s="3"/>
    </row>
    <row r="267" spans="2:6" ht="15.75" customHeight="1">
      <c r="B267" s="1"/>
      <c r="C267" s="2"/>
      <c r="D267" s="2"/>
      <c r="E267" s="2"/>
      <c r="F267" s="3"/>
    </row>
    <row r="268" spans="2:6" ht="15.75" customHeight="1">
      <c r="B268" s="1"/>
      <c r="C268" s="2"/>
      <c r="D268" s="2"/>
      <c r="E268" s="2"/>
      <c r="F268" s="3"/>
    </row>
    <row r="269" spans="2:6" ht="15.75" customHeight="1">
      <c r="B269" s="1"/>
      <c r="C269" s="2"/>
      <c r="D269" s="2"/>
      <c r="E269" s="2"/>
      <c r="F269" s="3"/>
    </row>
    <row r="270" spans="2:6" ht="15.75" customHeight="1">
      <c r="B270" s="1"/>
      <c r="C270" s="2"/>
      <c r="D270" s="2"/>
      <c r="E270" s="2"/>
      <c r="F270" s="3"/>
    </row>
    <row r="271" spans="2:6" ht="15.75" customHeight="1">
      <c r="B271" s="1"/>
      <c r="C271" s="2"/>
      <c r="D271" s="2"/>
      <c r="E271" s="2"/>
      <c r="F271" s="3"/>
    </row>
    <row r="272" spans="2:6" ht="15.75" customHeight="1">
      <c r="B272" s="1"/>
      <c r="C272" s="2"/>
      <c r="D272" s="2"/>
      <c r="E272" s="2"/>
      <c r="F272" s="3"/>
    </row>
    <row r="273" spans="2:6" ht="15.75" customHeight="1">
      <c r="B273" s="1"/>
      <c r="C273" s="2"/>
      <c r="D273" s="2"/>
      <c r="E273" s="2"/>
      <c r="F273" s="3"/>
    </row>
    <row r="274" spans="2:6" ht="15.75" customHeight="1">
      <c r="B274" s="1"/>
      <c r="C274" s="2"/>
      <c r="D274" s="2"/>
      <c r="E274" s="2"/>
      <c r="F274" s="3"/>
    </row>
    <row r="275" spans="2:6" ht="15.75" customHeight="1">
      <c r="B275" s="1"/>
      <c r="C275" s="2"/>
      <c r="D275" s="2"/>
      <c r="E275" s="2"/>
      <c r="F275" s="3"/>
    </row>
    <row r="276" spans="2:6" ht="15.75" customHeight="1">
      <c r="B276" s="1"/>
      <c r="C276" s="2"/>
      <c r="D276" s="2"/>
      <c r="E276" s="2"/>
      <c r="F276" s="3"/>
    </row>
    <row r="277" spans="2:6" ht="15.75" customHeight="1">
      <c r="B277" s="1"/>
      <c r="C277" s="2"/>
      <c r="D277" s="2"/>
      <c r="E277" s="2"/>
      <c r="F277" s="3"/>
    </row>
    <row r="278" spans="2:6" ht="15.75" customHeight="1">
      <c r="B278" s="1"/>
      <c r="C278" s="2"/>
      <c r="D278" s="2"/>
      <c r="E278" s="2"/>
      <c r="F278" s="3"/>
    </row>
    <row r="279" spans="2:6" ht="15.75" customHeight="1">
      <c r="B279" s="1"/>
      <c r="C279" s="2"/>
      <c r="D279" s="2"/>
      <c r="E279" s="2"/>
      <c r="F279" s="3"/>
    </row>
    <row r="280" spans="2:6" ht="15.75" customHeight="1">
      <c r="B280" s="1"/>
      <c r="C280" s="2"/>
      <c r="D280" s="2"/>
      <c r="E280" s="2"/>
      <c r="F280" s="3"/>
    </row>
    <row r="281" spans="2:6" ht="15.75" customHeight="1">
      <c r="B281" s="1"/>
      <c r="C281" s="2"/>
      <c r="D281" s="2"/>
      <c r="E281" s="2"/>
      <c r="F281" s="3"/>
    </row>
    <row r="282" spans="2:6" ht="15.75" customHeight="1">
      <c r="B282" s="1"/>
      <c r="C282" s="2"/>
      <c r="D282" s="2"/>
      <c r="E282" s="2"/>
      <c r="F282" s="3"/>
    </row>
    <row r="283" spans="2:6" ht="15.75" customHeight="1">
      <c r="B283" s="1"/>
      <c r="C283" s="2"/>
      <c r="D283" s="2"/>
      <c r="E283" s="2"/>
      <c r="F283" s="3"/>
    </row>
    <row r="284" spans="2:6" ht="15.75" customHeight="1">
      <c r="B284" s="1"/>
      <c r="C284" s="2"/>
      <c r="D284" s="2"/>
      <c r="E284" s="2"/>
      <c r="F284" s="3"/>
    </row>
    <row r="285" spans="2:6" ht="15.75" customHeight="1">
      <c r="B285" s="1"/>
      <c r="C285" s="2"/>
      <c r="D285" s="2"/>
      <c r="E285" s="2"/>
      <c r="F285" s="3"/>
    </row>
    <row r="286" spans="2:6" ht="15.75" customHeight="1">
      <c r="B286" s="1"/>
      <c r="C286" s="2"/>
      <c r="D286" s="2"/>
      <c r="E286" s="2"/>
      <c r="F286" s="3"/>
    </row>
    <row r="287" spans="2:6" ht="15.75" customHeight="1">
      <c r="B287" s="1"/>
      <c r="C287" s="2"/>
      <c r="D287" s="2"/>
      <c r="E287" s="2"/>
      <c r="F287" s="3"/>
    </row>
    <row r="288" spans="2:6" ht="15.75" customHeight="1">
      <c r="B288" s="1"/>
      <c r="C288" s="2"/>
      <c r="D288" s="2"/>
      <c r="E288" s="2"/>
      <c r="F288" s="3"/>
    </row>
    <row r="289" spans="2:6" ht="15.75" customHeight="1">
      <c r="B289" s="1"/>
      <c r="C289" s="2"/>
      <c r="D289" s="2"/>
      <c r="E289" s="2"/>
      <c r="F289" s="3"/>
    </row>
    <row r="290" spans="2:6" ht="15.75" customHeight="1">
      <c r="B290" s="1"/>
      <c r="C290" s="2"/>
      <c r="D290" s="2"/>
      <c r="E290" s="2"/>
      <c r="F290" s="3"/>
    </row>
    <row r="291" spans="2:6" ht="15.75" customHeight="1">
      <c r="B291" s="1"/>
      <c r="C291" s="2"/>
      <c r="D291" s="2"/>
      <c r="E291" s="2"/>
      <c r="F291" s="3"/>
    </row>
    <row r="292" spans="2:6" ht="15.75" customHeight="1">
      <c r="B292" s="1"/>
      <c r="C292" s="2"/>
      <c r="D292" s="2"/>
      <c r="E292" s="2"/>
      <c r="F292" s="3"/>
    </row>
    <row r="293" spans="2:6" ht="15.75" customHeight="1">
      <c r="B293" s="1"/>
      <c r="C293" s="2"/>
      <c r="D293" s="2"/>
      <c r="E293" s="2"/>
      <c r="F293" s="3"/>
    </row>
    <row r="294" spans="2:6" ht="15.75" customHeight="1">
      <c r="B294" s="1"/>
      <c r="C294" s="2"/>
      <c r="D294" s="2"/>
      <c r="E294" s="2"/>
      <c r="F294" s="3"/>
    </row>
    <row r="295" spans="2:6" ht="15.75" customHeight="1">
      <c r="B295" s="1"/>
      <c r="C295" s="2"/>
      <c r="D295" s="2"/>
      <c r="E295" s="2"/>
      <c r="F295" s="3"/>
    </row>
    <row r="296" spans="2:6" ht="15.75" customHeight="1">
      <c r="B296" s="1"/>
      <c r="C296" s="2"/>
      <c r="D296" s="2"/>
      <c r="E296" s="2"/>
      <c r="F296" s="3"/>
    </row>
    <row r="297" spans="2:6" ht="15.75" customHeight="1">
      <c r="B297" s="1"/>
      <c r="C297" s="2"/>
      <c r="D297" s="2"/>
      <c r="E297" s="2"/>
      <c r="F297" s="3"/>
    </row>
    <row r="298" spans="2:6" ht="15.75" customHeight="1">
      <c r="B298" s="1"/>
      <c r="C298" s="2"/>
      <c r="D298" s="2"/>
      <c r="E298" s="2"/>
      <c r="F298" s="3"/>
    </row>
    <row r="299" spans="2:6" ht="15.75" customHeight="1">
      <c r="B299" s="1"/>
      <c r="C299" s="2"/>
      <c r="D299" s="2"/>
      <c r="E299" s="2"/>
      <c r="F299" s="3"/>
    </row>
    <row r="300" spans="2:6" ht="15.75" customHeight="1">
      <c r="B300" s="1"/>
      <c r="C300" s="2"/>
      <c r="D300" s="2"/>
      <c r="E300" s="2"/>
      <c r="F300" s="3"/>
    </row>
    <row r="301" spans="2:6" ht="15.75" customHeight="1">
      <c r="B301" s="1"/>
      <c r="C301" s="2"/>
      <c r="D301" s="2"/>
      <c r="E301" s="2"/>
      <c r="F301" s="3"/>
    </row>
    <row r="302" spans="2:6" ht="15.75" customHeight="1">
      <c r="B302" s="1"/>
      <c r="C302" s="2"/>
      <c r="D302" s="2"/>
      <c r="E302" s="2"/>
      <c r="F302" s="3"/>
    </row>
    <row r="303" spans="2:6" ht="15.75" customHeight="1">
      <c r="B303" s="1"/>
      <c r="C303" s="2"/>
      <c r="D303" s="2"/>
      <c r="E303" s="2"/>
      <c r="F303" s="3"/>
    </row>
    <row r="304" spans="2:6" ht="15.75" customHeight="1">
      <c r="B304" s="1"/>
      <c r="C304" s="2"/>
      <c r="D304" s="2"/>
      <c r="E304" s="2"/>
      <c r="F304" s="3"/>
    </row>
    <row r="305" spans="2:6" ht="15.75" customHeight="1">
      <c r="B305" s="1"/>
      <c r="C305" s="2"/>
      <c r="D305" s="2"/>
      <c r="E305" s="2"/>
      <c r="F305" s="3"/>
    </row>
    <row r="306" spans="2:6" ht="15.75" customHeight="1">
      <c r="B306" s="1"/>
      <c r="C306" s="2"/>
      <c r="D306" s="2"/>
      <c r="E306" s="2"/>
      <c r="F306" s="3"/>
    </row>
    <row r="307" spans="2:6" ht="15.75" customHeight="1">
      <c r="B307" s="1"/>
      <c r="C307" s="2"/>
      <c r="D307" s="2"/>
      <c r="E307" s="2"/>
      <c r="F307" s="3"/>
    </row>
    <row r="308" spans="2:6" ht="15.75" customHeight="1">
      <c r="B308" s="1"/>
      <c r="C308" s="2"/>
      <c r="D308" s="2"/>
      <c r="E308" s="2"/>
      <c r="F308" s="3"/>
    </row>
    <row r="309" spans="2:6" ht="15.75" customHeight="1">
      <c r="B309" s="1"/>
      <c r="C309" s="2"/>
      <c r="D309" s="2"/>
      <c r="E309" s="2"/>
      <c r="F309" s="3"/>
    </row>
    <row r="310" spans="2:6" ht="15.75" customHeight="1">
      <c r="B310" s="1"/>
      <c r="C310" s="2"/>
      <c r="D310" s="2"/>
      <c r="E310" s="2"/>
      <c r="F310" s="3"/>
    </row>
    <row r="311" spans="2:6" ht="15.75" customHeight="1">
      <c r="B311" s="1"/>
      <c r="C311" s="2"/>
      <c r="D311" s="2"/>
      <c r="E311" s="2"/>
      <c r="F311" s="3"/>
    </row>
    <row r="312" spans="2:6" ht="15.75" customHeight="1">
      <c r="B312" s="1"/>
      <c r="C312" s="2"/>
      <c r="D312" s="2"/>
      <c r="E312" s="2"/>
      <c r="F312" s="3"/>
    </row>
    <row r="313" spans="2:6" ht="15.75" customHeight="1">
      <c r="B313" s="1"/>
      <c r="C313" s="2"/>
      <c r="D313" s="2"/>
      <c r="E313" s="2"/>
      <c r="F313" s="3"/>
    </row>
    <row r="314" spans="2:6" ht="15.75" customHeight="1">
      <c r="B314" s="1"/>
      <c r="C314" s="2"/>
      <c r="D314" s="2"/>
      <c r="E314" s="2"/>
      <c r="F314" s="3"/>
    </row>
    <row r="315" spans="2:6" ht="15.75" customHeight="1">
      <c r="B315" s="1"/>
      <c r="C315" s="2"/>
      <c r="D315" s="2"/>
      <c r="E315" s="2"/>
      <c r="F315" s="3"/>
    </row>
    <row r="316" spans="2:6" ht="15.75" customHeight="1">
      <c r="B316" s="1"/>
      <c r="C316" s="2"/>
      <c r="D316" s="2"/>
      <c r="E316" s="2"/>
      <c r="F316" s="3"/>
    </row>
    <row r="317" spans="2:6" ht="15.75" customHeight="1">
      <c r="B317" s="1"/>
      <c r="C317" s="2"/>
      <c r="D317" s="2"/>
      <c r="E317" s="2"/>
      <c r="F317" s="3"/>
    </row>
    <row r="318" spans="2:6" ht="15.75" customHeight="1">
      <c r="B318" s="1"/>
      <c r="C318" s="2"/>
      <c r="D318" s="2"/>
      <c r="E318" s="2"/>
      <c r="F318" s="3"/>
    </row>
    <row r="319" spans="2:6" ht="15.75" customHeight="1">
      <c r="B319" s="1"/>
      <c r="C319" s="2"/>
      <c r="D319" s="2"/>
      <c r="E319" s="2"/>
      <c r="F319" s="3"/>
    </row>
    <row r="320" spans="2:6" ht="15.75" customHeight="1">
      <c r="B320" s="1"/>
      <c r="C320" s="2"/>
      <c r="D320" s="2"/>
      <c r="E320" s="2"/>
      <c r="F320" s="3"/>
    </row>
    <row r="321" spans="2:6" ht="15.75" customHeight="1">
      <c r="B321" s="1"/>
      <c r="C321" s="2"/>
      <c r="D321" s="2"/>
      <c r="E321" s="2"/>
      <c r="F321" s="3"/>
    </row>
    <row r="322" spans="2:6" ht="15.75" customHeight="1">
      <c r="B322" s="1"/>
      <c r="C322" s="2"/>
      <c r="D322" s="2"/>
      <c r="E322" s="2"/>
      <c r="F322" s="3"/>
    </row>
    <row r="323" spans="2:6" ht="15.75" customHeight="1">
      <c r="B323" s="1"/>
      <c r="C323" s="2"/>
      <c r="D323" s="2"/>
      <c r="E323" s="2"/>
      <c r="F323" s="3"/>
    </row>
    <row r="324" spans="2:6" ht="15.75" customHeight="1">
      <c r="B324" s="1"/>
      <c r="C324" s="2"/>
      <c r="D324" s="2"/>
      <c r="E324" s="2"/>
      <c r="F324" s="3"/>
    </row>
    <row r="325" spans="2:6" ht="15.75" customHeight="1">
      <c r="B325" s="1"/>
      <c r="C325" s="2"/>
      <c r="D325" s="2"/>
      <c r="E325" s="2"/>
      <c r="F325" s="3"/>
    </row>
    <row r="326" spans="2:6" ht="15.75" customHeight="1">
      <c r="B326" s="1"/>
      <c r="C326" s="2"/>
      <c r="D326" s="2"/>
      <c r="E326" s="2"/>
      <c r="F326" s="3"/>
    </row>
    <row r="327" spans="2:6" ht="15.75" customHeight="1">
      <c r="B327" s="1"/>
      <c r="C327" s="2"/>
      <c r="D327" s="2"/>
      <c r="E327" s="2"/>
      <c r="F327" s="3"/>
    </row>
    <row r="328" spans="2:6" ht="15.75" customHeight="1">
      <c r="B328" s="1"/>
      <c r="C328" s="2"/>
      <c r="D328" s="2"/>
      <c r="E328" s="2"/>
      <c r="F328" s="3"/>
    </row>
    <row r="329" spans="2:6" ht="15.75" customHeight="1">
      <c r="B329" s="1"/>
      <c r="C329" s="2"/>
      <c r="D329" s="2"/>
      <c r="E329" s="2"/>
      <c r="F329" s="3"/>
    </row>
    <row r="330" spans="2:6" ht="15.75" customHeight="1">
      <c r="B330" s="1"/>
      <c r="C330" s="2"/>
      <c r="D330" s="2"/>
      <c r="E330" s="2"/>
      <c r="F330" s="3"/>
    </row>
    <row r="331" spans="2:6" ht="15.75" customHeight="1">
      <c r="B331" s="1"/>
      <c r="C331" s="2"/>
      <c r="D331" s="2"/>
      <c r="E331" s="2"/>
      <c r="F331" s="3"/>
    </row>
    <row r="332" spans="2:6" ht="15.75" customHeight="1">
      <c r="B332" s="1"/>
      <c r="C332" s="2"/>
      <c r="D332" s="2"/>
      <c r="E332" s="2"/>
      <c r="F332" s="3"/>
    </row>
    <row r="333" spans="2:6" ht="15.75" customHeight="1">
      <c r="B333" s="1"/>
      <c r="C333" s="2"/>
      <c r="D333" s="2"/>
      <c r="E333" s="2"/>
      <c r="F333" s="3"/>
    </row>
    <row r="334" spans="2:6" ht="15.75" customHeight="1">
      <c r="B334" s="1"/>
      <c r="C334" s="2"/>
      <c r="D334" s="2"/>
      <c r="E334" s="2"/>
      <c r="F334" s="3"/>
    </row>
    <row r="335" spans="2:6" ht="15.75" customHeight="1">
      <c r="B335" s="1"/>
      <c r="C335" s="2"/>
      <c r="D335" s="2"/>
      <c r="E335" s="2"/>
      <c r="F335" s="3"/>
    </row>
    <row r="336" spans="2:6" ht="15.75" customHeight="1">
      <c r="B336" s="1"/>
      <c r="C336" s="2"/>
      <c r="D336" s="2"/>
      <c r="E336" s="2"/>
      <c r="F336" s="3"/>
    </row>
    <row r="337" spans="2:6" ht="15.75" customHeight="1">
      <c r="B337" s="1"/>
      <c r="C337" s="2"/>
      <c r="D337" s="2"/>
      <c r="E337" s="2"/>
      <c r="F337" s="3"/>
    </row>
    <row r="338" spans="2:6" ht="15.75" customHeight="1">
      <c r="B338" s="1"/>
      <c r="C338" s="2"/>
      <c r="D338" s="2"/>
      <c r="E338" s="2"/>
      <c r="F338" s="3"/>
    </row>
    <row r="339" spans="2:6" ht="15.75" customHeight="1">
      <c r="B339" s="1"/>
      <c r="C339" s="2"/>
      <c r="D339" s="2"/>
      <c r="E339" s="2"/>
      <c r="F339" s="3"/>
    </row>
    <row r="340" spans="2:6" ht="15.75" customHeight="1">
      <c r="B340" s="1"/>
      <c r="C340" s="2"/>
      <c r="D340" s="2"/>
      <c r="E340" s="2"/>
      <c r="F340" s="3"/>
    </row>
    <row r="341" spans="2:6" ht="15.75" customHeight="1">
      <c r="B341" s="1"/>
      <c r="C341" s="2"/>
      <c r="D341" s="2"/>
      <c r="E341" s="2"/>
      <c r="F341" s="3"/>
    </row>
    <row r="342" spans="2:6" ht="15.75" customHeight="1">
      <c r="B342" s="1"/>
      <c r="C342" s="2"/>
      <c r="D342" s="2"/>
      <c r="E342" s="2"/>
      <c r="F342" s="3"/>
    </row>
    <row r="343" spans="2:6" ht="15.75" customHeight="1">
      <c r="B343" s="1"/>
      <c r="C343" s="2"/>
      <c r="D343" s="2"/>
      <c r="E343" s="2"/>
      <c r="F343" s="3"/>
    </row>
    <row r="344" spans="2:6" ht="15.75" customHeight="1">
      <c r="B344" s="1"/>
      <c r="C344" s="2"/>
      <c r="D344" s="2"/>
      <c r="E344" s="2"/>
      <c r="F344" s="3"/>
    </row>
    <row r="345" spans="2:6" ht="15.75" customHeight="1">
      <c r="B345" s="1"/>
      <c r="C345" s="2"/>
      <c r="D345" s="2"/>
      <c r="E345" s="2"/>
      <c r="F345" s="3"/>
    </row>
    <row r="346" spans="2:6" ht="15.75" customHeight="1">
      <c r="B346" s="1"/>
      <c r="C346" s="2"/>
      <c r="D346" s="2"/>
      <c r="E346" s="2"/>
      <c r="F346" s="3"/>
    </row>
    <row r="347" spans="2:6" ht="15.75" customHeight="1">
      <c r="B347" s="1"/>
      <c r="C347" s="2"/>
      <c r="D347" s="2"/>
      <c r="E347" s="2"/>
      <c r="F347" s="3"/>
    </row>
    <row r="348" spans="2:6" ht="15.75" customHeight="1">
      <c r="B348" s="1"/>
      <c r="C348" s="2"/>
      <c r="D348" s="2"/>
      <c r="E348" s="2"/>
      <c r="F348" s="3"/>
    </row>
    <row r="349" spans="2:6" ht="15.75" customHeight="1">
      <c r="B349" s="1"/>
      <c r="C349" s="2"/>
      <c r="D349" s="2"/>
      <c r="E349" s="2"/>
      <c r="F349" s="3"/>
    </row>
    <row r="350" spans="2:6" ht="15.75" customHeight="1">
      <c r="B350" s="1"/>
      <c r="C350" s="2"/>
      <c r="D350" s="2"/>
      <c r="E350" s="2"/>
      <c r="F350" s="3"/>
    </row>
    <row r="351" spans="2:6" ht="15.75" customHeight="1">
      <c r="B351" s="1"/>
      <c r="C351" s="2"/>
      <c r="D351" s="2"/>
      <c r="E351" s="2"/>
      <c r="F351" s="3"/>
    </row>
    <row r="352" spans="2:6" ht="15.75" customHeight="1">
      <c r="B352" s="1"/>
      <c r="C352" s="2"/>
      <c r="D352" s="2"/>
      <c r="E352" s="2"/>
      <c r="F352" s="3"/>
    </row>
    <row r="353" spans="2:6" ht="15.75" customHeight="1">
      <c r="B353" s="1"/>
      <c r="C353" s="2"/>
      <c r="D353" s="2"/>
      <c r="E353" s="2"/>
      <c r="F353" s="3"/>
    </row>
    <row r="354" spans="2:6" ht="15.75" customHeight="1">
      <c r="B354" s="1"/>
      <c r="C354" s="2"/>
      <c r="D354" s="2"/>
      <c r="E354" s="2"/>
      <c r="F354" s="3"/>
    </row>
    <row r="355" spans="2:6" ht="15.75" customHeight="1">
      <c r="B355" s="1"/>
      <c r="C355" s="2"/>
      <c r="D355" s="2"/>
      <c r="E355" s="2"/>
      <c r="F355" s="3"/>
    </row>
    <row r="356" spans="2:6" ht="15.75" customHeight="1">
      <c r="B356" s="1"/>
      <c r="C356" s="2"/>
      <c r="D356" s="2"/>
      <c r="E356" s="2"/>
      <c r="F356" s="3"/>
    </row>
    <row r="357" spans="2:6" ht="15.75" customHeight="1">
      <c r="B357" s="1"/>
      <c r="C357" s="2"/>
      <c r="D357" s="2"/>
      <c r="E357" s="2"/>
      <c r="F357" s="3"/>
    </row>
    <row r="358" spans="2:6" ht="15.75" customHeight="1">
      <c r="B358" s="1"/>
      <c r="C358" s="2"/>
      <c r="D358" s="2"/>
      <c r="E358" s="2"/>
      <c r="F358" s="3"/>
    </row>
    <row r="359" spans="2:6" ht="15.75" customHeight="1">
      <c r="B359" s="1"/>
      <c r="C359" s="2"/>
      <c r="D359" s="2"/>
      <c r="E359" s="2"/>
      <c r="F359" s="3"/>
    </row>
    <row r="360" spans="2:6" ht="15.75" customHeight="1">
      <c r="B360" s="1"/>
      <c r="C360" s="2"/>
      <c r="D360" s="2"/>
      <c r="E360" s="2"/>
      <c r="F360" s="3"/>
    </row>
    <row r="361" spans="2:6" ht="15.75" customHeight="1">
      <c r="B361" s="1"/>
      <c r="C361" s="2"/>
      <c r="D361" s="2"/>
      <c r="E361" s="2"/>
      <c r="F361" s="3"/>
    </row>
    <row r="362" spans="2:6" ht="15.75" customHeight="1">
      <c r="B362" s="1"/>
      <c r="C362" s="2"/>
      <c r="D362" s="2"/>
      <c r="E362" s="2"/>
      <c r="F362" s="3"/>
    </row>
    <row r="363" spans="2:6" ht="15.75" customHeight="1">
      <c r="B363" s="1"/>
      <c r="C363" s="2"/>
      <c r="D363" s="2"/>
      <c r="E363" s="2"/>
      <c r="F363" s="3"/>
    </row>
    <row r="364" spans="2:6" ht="15.75" customHeight="1">
      <c r="B364" s="1"/>
      <c r="C364" s="2"/>
      <c r="D364" s="2"/>
      <c r="E364" s="2"/>
      <c r="F364" s="3"/>
    </row>
    <row r="365" spans="2:6" ht="15.75" customHeight="1">
      <c r="B365" s="1"/>
      <c r="C365" s="2"/>
      <c r="D365" s="2"/>
      <c r="E365" s="2"/>
      <c r="F365" s="3"/>
    </row>
    <row r="366" spans="2:6" ht="15.75" customHeight="1">
      <c r="B366" s="1"/>
      <c r="C366" s="2"/>
      <c r="D366" s="2"/>
      <c r="E366" s="2"/>
      <c r="F366" s="3"/>
    </row>
    <row r="367" spans="2:6" ht="15.75" customHeight="1">
      <c r="B367" s="1"/>
      <c r="C367" s="2"/>
      <c r="D367" s="2"/>
      <c r="E367" s="2"/>
      <c r="F367" s="3"/>
    </row>
    <row r="368" spans="2:6" ht="15.75" customHeight="1">
      <c r="B368" s="1"/>
      <c r="C368" s="2"/>
      <c r="D368" s="2"/>
      <c r="E368" s="2"/>
      <c r="F368" s="3"/>
    </row>
    <row r="369" spans="2:6" ht="15.75" customHeight="1">
      <c r="B369" s="1"/>
      <c r="C369" s="2"/>
      <c r="D369" s="2"/>
      <c r="E369" s="2"/>
      <c r="F369" s="3"/>
    </row>
    <row r="370" spans="2:6" ht="15.75" customHeight="1">
      <c r="B370" s="1"/>
      <c r="C370" s="2"/>
      <c r="D370" s="2"/>
      <c r="E370" s="2"/>
      <c r="F370" s="3"/>
    </row>
    <row r="371" spans="2:6" ht="15.75" customHeight="1">
      <c r="B371" s="1"/>
      <c r="C371" s="2"/>
      <c r="D371" s="2"/>
      <c r="E371" s="2"/>
      <c r="F371" s="3"/>
    </row>
    <row r="372" spans="2:6" ht="15.75" customHeight="1">
      <c r="B372" s="1"/>
      <c r="C372" s="2"/>
      <c r="D372" s="2"/>
      <c r="E372" s="2"/>
      <c r="F372" s="3"/>
    </row>
    <row r="373" spans="2:6" ht="15.75" customHeight="1">
      <c r="B373" s="1"/>
      <c r="C373" s="2"/>
      <c r="D373" s="2"/>
      <c r="E373" s="2"/>
      <c r="F373" s="3"/>
    </row>
    <row r="374" spans="2:6" ht="15.75" customHeight="1">
      <c r="B374" s="1"/>
      <c r="C374" s="2"/>
      <c r="D374" s="2"/>
      <c r="E374" s="2"/>
      <c r="F374" s="3"/>
    </row>
    <row r="375" spans="2:6" ht="15.75" customHeight="1">
      <c r="B375" s="1"/>
      <c r="C375" s="2"/>
      <c r="D375" s="2"/>
      <c r="E375" s="2"/>
      <c r="F375" s="3"/>
    </row>
    <row r="376" spans="2:6" ht="15.75" customHeight="1">
      <c r="B376" s="1"/>
      <c r="C376" s="2"/>
      <c r="D376" s="2"/>
      <c r="E376" s="2"/>
      <c r="F376" s="3"/>
    </row>
    <row r="377" spans="2:6" ht="15.75" customHeight="1">
      <c r="B377" s="1"/>
      <c r="C377" s="2"/>
      <c r="D377" s="2"/>
      <c r="E377" s="2"/>
      <c r="F377" s="3"/>
    </row>
    <row r="378" spans="2:6" ht="15.75" customHeight="1">
      <c r="B378" s="1"/>
      <c r="C378" s="2"/>
      <c r="D378" s="2"/>
      <c r="E378" s="2"/>
      <c r="F378" s="3"/>
    </row>
    <row r="379" spans="2:6" ht="15.75" customHeight="1">
      <c r="B379" s="1"/>
      <c r="C379" s="2"/>
      <c r="D379" s="2"/>
      <c r="E379" s="2"/>
      <c r="F379" s="3"/>
    </row>
    <row r="380" spans="2:6" ht="15.75" customHeight="1">
      <c r="B380" s="1"/>
      <c r="C380" s="2"/>
      <c r="D380" s="2"/>
      <c r="E380" s="2"/>
      <c r="F380" s="3"/>
    </row>
    <row r="381" spans="2:6" ht="15.75" customHeight="1">
      <c r="B381" s="1"/>
      <c r="C381" s="2"/>
      <c r="D381" s="2"/>
      <c r="E381" s="2"/>
      <c r="F381" s="3"/>
    </row>
    <row r="382" spans="2:6" ht="15.75" customHeight="1">
      <c r="B382" s="1"/>
      <c r="C382" s="2"/>
      <c r="D382" s="2"/>
      <c r="E382" s="2"/>
      <c r="F382" s="3"/>
    </row>
    <row r="383" spans="2:6" ht="15.75" customHeight="1">
      <c r="B383" s="1"/>
      <c r="C383" s="2"/>
      <c r="D383" s="2"/>
      <c r="E383" s="2"/>
      <c r="F383" s="3"/>
    </row>
    <row r="384" spans="2:6" ht="15.75" customHeight="1">
      <c r="B384" s="1"/>
      <c r="C384" s="2"/>
      <c r="D384" s="2"/>
      <c r="E384" s="2"/>
      <c r="F384" s="3"/>
    </row>
    <row r="385" spans="2:6" ht="15.75" customHeight="1">
      <c r="B385" s="1"/>
      <c r="C385" s="2"/>
      <c r="D385" s="2"/>
      <c r="E385" s="2"/>
      <c r="F385" s="3"/>
    </row>
    <row r="386" spans="2:6" ht="15.75" customHeight="1">
      <c r="B386" s="1"/>
      <c r="C386" s="2"/>
      <c r="D386" s="2"/>
      <c r="E386" s="2"/>
      <c r="F386" s="3"/>
    </row>
    <row r="387" spans="2:6" ht="15.75" customHeight="1">
      <c r="B387" s="1"/>
      <c r="C387" s="2"/>
      <c r="D387" s="2"/>
      <c r="E387" s="2"/>
      <c r="F387" s="3"/>
    </row>
    <row r="388" spans="2:6" ht="15.75" customHeight="1">
      <c r="B388" s="1"/>
      <c r="C388" s="2"/>
      <c r="D388" s="2"/>
      <c r="E388" s="2"/>
      <c r="F388" s="3"/>
    </row>
    <row r="389" spans="2:6" ht="15.75" customHeight="1">
      <c r="B389" s="1"/>
      <c r="C389" s="2"/>
      <c r="D389" s="2"/>
      <c r="E389" s="2"/>
      <c r="F389" s="3"/>
    </row>
    <row r="390" spans="2:6" ht="15.75" customHeight="1">
      <c r="B390" s="1"/>
      <c r="C390" s="2"/>
      <c r="D390" s="2"/>
      <c r="E390" s="2"/>
      <c r="F390" s="3"/>
    </row>
    <row r="391" spans="2:6" ht="15.75" customHeight="1">
      <c r="B391" s="1"/>
      <c r="C391" s="2"/>
      <c r="D391" s="2"/>
      <c r="E391" s="2"/>
      <c r="F391" s="3"/>
    </row>
    <row r="392" spans="2:6" ht="15.75" customHeight="1">
      <c r="B392" s="1"/>
      <c r="C392" s="2"/>
      <c r="D392" s="2"/>
      <c r="E392" s="2"/>
      <c r="F392" s="3"/>
    </row>
    <row r="393" spans="2:6" ht="15.75" customHeight="1">
      <c r="B393" s="1"/>
      <c r="C393" s="2"/>
      <c r="D393" s="2"/>
      <c r="E393" s="2"/>
      <c r="F393" s="3"/>
    </row>
    <row r="394" spans="2:6" ht="15.75" customHeight="1">
      <c r="B394" s="1"/>
      <c r="C394" s="2"/>
      <c r="D394" s="2"/>
      <c r="E394" s="2"/>
      <c r="F394" s="3"/>
    </row>
    <row r="395" spans="2:6" ht="15.75" customHeight="1">
      <c r="B395" s="1"/>
      <c r="C395" s="2"/>
      <c r="D395" s="2"/>
      <c r="E395" s="2"/>
      <c r="F395" s="3"/>
    </row>
    <row r="396" spans="2:6" ht="15.75" customHeight="1">
      <c r="B396" s="1"/>
      <c r="C396" s="2"/>
      <c r="D396" s="2"/>
      <c r="E396" s="2"/>
      <c r="F396" s="3"/>
    </row>
    <row r="397" spans="2:6" ht="15.75" customHeight="1">
      <c r="B397" s="1"/>
      <c r="C397" s="2"/>
      <c r="D397" s="2"/>
      <c r="E397" s="2"/>
      <c r="F397" s="3"/>
    </row>
    <row r="398" spans="2:6" ht="15.75" customHeight="1">
      <c r="B398" s="1"/>
      <c r="C398" s="2"/>
      <c r="D398" s="2"/>
      <c r="E398" s="2"/>
      <c r="F398" s="3"/>
    </row>
    <row r="399" spans="2:6" ht="15.75" customHeight="1">
      <c r="B399" s="1"/>
      <c r="C399" s="2"/>
      <c r="D399" s="2"/>
      <c r="E399" s="2"/>
      <c r="F399" s="3"/>
    </row>
    <row r="400" spans="2:6" ht="15.75" customHeight="1">
      <c r="B400" s="1"/>
      <c r="C400" s="2"/>
      <c r="D400" s="2"/>
      <c r="E400" s="2"/>
      <c r="F400" s="3"/>
    </row>
    <row r="401" spans="2:6" ht="15.75" customHeight="1">
      <c r="B401" s="1"/>
      <c r="C401" s="2"/>
      <c r="D401" s="2"/>
      <c r="E401" s="2"/>
      <c r="F401" s="3"/>
    </row>
    <row r="402" spans="2:6" ht="15.75" customHeight="1">
      <c r="B402" s="1"/>
      <c r="C402" s="2"/>
      <c r="D402" s="2"/>
      <c r="E402" s="2"/>
      <c r="F402" s="3"/>
    </row>
    <row r="403" spans="2:6" ht="15.75" customHeight="1">
      <c r="B403" s="1"/>
      <c r="C403" s="2"/>
      <c r="D403" s="2"/>
      <c r="E403" s="2"/>
      <c r="F403" s="3"/>
    </row>
    <row r="404" spans="2:6" ht="15.75" customHeight="1">
      <c r="B404" s="1"/>
      <c r="C404" s="2"/>
      <c r="D404" s="2"/>
      <c r="E404" s="2"/>
      <c r="F404" s="3"/>
    </row>
    <row r="405" spans="2:6" ht="15.75" customHeight="1">
      <c r="B405" s="1"/>
      <c r="C405" s="2"/>
      <c r="D405" s="2"/>
      <c r="E405" s="2"/>
      <c r="F405" s="3"/>
    </row>
    <row r="406" spans="2:6" ht="15.75" customHeight="1">
      <c r="B406" s="1"/>
      <c r="C406" s="2"/>
      <c r="D406" s="2"/>
      <c r="E406" s="2"/>
      <c r="F406" s="3"/>
    </row>
    <row r="407" spans="2:6" ht="15.75" customHeight="1">
      <c r="B407" s="1"/>
      <c r="C407" s="2"/>
      <c r="D407" s="2"/>
      <c r="E407" s="2"/>
      <c r="F407" s="3"/>
    </row>
    <row r="408" spans="2:6" ht="15.75" customHeight="1">
      <c r="B408" s="1"/>
      <c r="C408" s="2"/>
      <c r="D408" s="2"/>
      <c r="E408" s="2"/>
      <c r="F408" s="3"/>
    </row>
    <row r="409" spans="2:6" ht="15.75" customHeight="1">
      <c r="B409" s="1"/>
      <c r="C409" s="2"/>
      <c r="D409" s="2"/>
      <c r="E409" s="2"/>
      <c r="F409" s="3"/>
    </row>
    <row r="410" spans="2:6" ht="15.75" customHeight="1">
      <c r="B410" s="1"/>
      <c r="C410" s="2"/>
      <c r="D410" s="2"/>
      <c r="E410" s="2"/>
      <c r="F410" s="3"/>
    </row>
    <row r="411" spans="2:6" ht="15.75" customHeight="1">
      <c r="B411" s="1"/>
      <c r="C411" s="2"/>
      <c r="D411" s="2"/>
      <c r="E411" s="2"/>
      <c r="F411" s="3"/>
    </row>
    <row r="412" spans="2:6" ht="15.75" customHeight="1">
      <c r="B412" s="1"/>
      <c r="C412" s="2"/>
      <c r="D412" s="2"/>
      <c r="E412" s="2"/>
      <c r="F412" s="3"/>
    </row>
    <row r="413" spans="2:6" ht="15.75" customHeight="1">
      <c r="B413" s="1"/>
      <c r="C413" s="2"/>
      <c r="D413" s="2"/>
      <c r="E413" s="2"/>
      <c r="F413" s="3"/>
    </row>
    <row r="414" spans="2:6" ht="15.75" customHeight="1">
      <c r="B414" s="1"/>
      <c r="C414" s="2"/>
      <c r="D414" s="2"/>
      <c r="E414" s="2"/>
      <c r="F414" s="3"/>
    </row>
    <row r="415" spans="2:6" ht="15.75" customHeight="1">
      <c r="B415" s="1"/>
      <c r="C415" s="2"/>
      <c r="D415" s="2"/>
      <c r="E415" s="2"/>
      <c r="F415" s="3"/>
    </row>
    <row r="416" spans="2:6" ht="15.75" customHeight="1">
      <c r="B416" s="1"/>
      <c r="C416" s="2"/>
      <c r="D416" s="2"/>
      <c r="E416" s="2"/>
      <c r="F416" s="3"/>
    </row>
    <row r="417" spans="2:6" ht="15.75" customHeight="1">
      <c r="B417" s="1"/>
      <c r="C417" s="2"/>
      <c r="D417" s="2"/>
      <c r="E417" s="2"/>
      <c r="F417" s="3"/>
    </row>
    <row r="418" spans="2:6" ht="15.75" customHeight="1">
      <c r="B418" s="1"/>
      <c r="C418" s="2"/>
      <c r="D418" s="2"/>
      <c r="E418" s="2"/>
      <c r="F418" s="3"/>
    </row>
    <row r="419" spans="2:6" ht="15.75" customHeight="1">
      <c r="B419" s="1"/>
      <c r="C419" s="2"/>
      <c r="D419" s="2"/>
      <c r="E419" s="2"/>
      <c r="F419" s="3"/>
    </row>
    <row r="420" spans="2:6" ht="15.75" customHeight="1">
      <c r="B420" s="1"/>
      <c r="C420" s="2"/>
      <c r="D420" s="2"/>
      <c r="E420" s="2"/>
      <c r="F420" s="3"/>
    </row>
    <row r="421" spans="2:6" ht="15.75" customHeight="1">
      <c r="B421" s="1"/>
      <c r="C421" s="2"/>
      <c r="D421" s="2"/>
      <c r="E421" s="2"/>
      <c r="F421" s="3"/>
    </row>
    <row r="422" spans="2:6" ht="15.75" customHeight="1">
      <c r="B422" s="1"/>
      <c r="C422" s="2"/>
      <c r="D422" s="2"/>
      <c r="E422" s="2"/>
      <c r="F422" s="3"/>
    </row>
    <row r="423" spans="2:6" ht="15.75" customHeight="1">
      <c r="B423" s="1"/>
      <c r="C423" s="2"/>
      <c r="D423" s="2"/>
      <c r="E423" s="2"/>
      <c r="F423" s="3"/>
    </row>
    <row r="424" spans="2:6" ht="15.75" customHeight="1">
      <c r="B424" s="1"/>
      <c r="C424" s="2"/>
      <c r="D424" s="2"/>
      <c r="E424" s="2"/>
      <c r="F424" s="3"/>
    </row>
    <row r="425" spans="2:6" ht="15.75" customHeight="1">
      <c r="B425" s="1"/>
      <c r="C425" s="2"/>
      <c r="D425" s="2"/>
      <c r="E425" s="2"/>
      <c r="F425" s="3"/>
    </row>
    <row r="426" spans="2:6" ht="15.75" customHeight="1">
      <c r="B426" s="1"/>
      <c r="C426" s="2"/>
      <c r="D426" s="2"/>
      <c r="E426" s="2"/>
      <c r="F426" s="3"/>
    </row>
    <row r="427" spans="2:6" ht="15.75" customHeight="1">
      <c r="B427" s="1"/>
      <c r="C427" s="2"/>
      <c r="D427" s="2"/>
      <c r="E427" s="2"/>
      <c r="F427" s="3"/>
    </row>
    <row r="428" spans="2:6" ht="15.75" customHeight="1">
      <c r="B428" s="1"/>
      <c r="C428" s="2"/>
      <c r="D428" s="2"/>
      <c r="E428" s="2"/>
      <c r="F428" s="3"/>
    </row>
    <row r="429" spans="2:6" ht="15.75" customHeight="1">
      <c r="B429" s="1"/>
      <c r="C429" s="2"/>
      <c r="D429" s="2"/>
      <c r="E429" s="2"/>
      <c r="F429" s="3"/>
    </row>
    <row r="430" spans="2:6" ht="15.75" customHeight="1">
      <c r="B430" s="1"/>
      <c r="C430" s="2"/>
      <c r="D430" s="2"/>
      <c r="E430" s="2"/>
      <c r="F430" s="3"/>
    </row>
    <row r="431" spans="2:6" ht="15.75" customHeight="1">
      <c r="B431" s="1"/>
      <c r="C431" s="2"/>
      <c r="D431" s="2"/>
      <c r="E431" s="2"/>
      <c r="F431" s="3"/>
    </row>
    <row r="432" spans="2:6" ht="15.75" customHeight="1">
      <c r="B432" s="1"/>
      <c r="C432" s="2"/>
      <c r="D432" s="2"/>
      <c r="E432" s="2"/>
      <c r="F432" s="3"/>
    </row>
    <row r="433" spans="2:6" ht="15.75" customHeight="1">
      <c r="B433" s="1"/>
      <c r="C433" s="2"/>
      <c r="D433" s="2"/>
      <c r="E433" s="2"/>
      <c r="F433" s="3"/>
    </row>
    <row r="434" spans="2:6" ht="15.75" customHeight="1">
      <c r="B434" s="1"/>
      <c r="C434" s="2"/>
      <c r="D434" s="2"/>
      <c r="E434" s="2"/>
      <c r="F434" s="3"/>
    </row>
    <row r="435" spans="2:6" ht="15.75" customHeight="1">
      <c r="B435" s="1"/>
      <c r="C435" s="2"/>
      <c r="D435" s="2"/>
      <c r="E435" s="2"/>
      <c r="F435" s="3"/>
    </row>
    <row r="436" spans="2:6" ht="15.75" customHeight="1">
      <c r="B436" s="1"/>
      <c r="C436" s="2"/>
      <c r="D436" s="2"/>
      <c r="E436" s="2"/>
      <c r="F436" s="3"/>
    </row>
    <row r="437" spans="2:6" ht="15.75" customHeight="1">
      <c r="B437" s="1"/>
      <c r="C437" s="2"/>
      <c r="D437" s="2"/>
      <c r="E437" s="2"/>
      <c r="F437" s="3"/>
    </row>
    <row r="438" spans="2:6" ht="15.75" customHeight="1">
      <c r="B438" s="1"/>
      <c r="C438" s="2"/>
      <c r="D438" s="2"/>
      <c r="E438" s="2"/>
      <c r="F438" s="3"/>
    </row>
    <row r="439" spans="2:6" ht="15.75" customHeight="1">
      <c r="B439" s="1"/>
      <c r="C439" s="2"/>
      <c r="D439" s="2"/>
      <c r="E439" s="2"/>
      <c r="F439" s="3"/>
    </row>
    <row r="440" spans="2:6" ht="15.75" customHeight="1">
      <c r="B440" s="1"/>
      <c r="C440" s="2"/>
      <c r="D440" s="2"/>
      <c r="E440" s="2"/>
      <c r="F440" s="3"/>
    </row>
    <row r="441" spans="2:6" ht="15.75" customHeight="1">
      <c r="B441" s="1"/>
      <c r="C441" s="2"/>
      <c r="D441" s="2"/>
      <c r="E441" s="2"/>
      <c r="F441" s="3"/>
    </row>
    <row r="442" spans="2:6" ht="15.75" customHeight="1">
      <c r="B442" s="1"/>
      <c r="C442" s="2"/>
      <c r="D442" s="2"/>
      <c r="E442" s="2"/>
      <c r="F442" s="3"/>
    </row>
    <row r="443" spans="2:6" ht="15.75" customHeight="1">
      <c r="B443" s="1"/>
      <c r="C443" s="2"/>
      <c r="D443" s="2"/>
      <c r="E443" s="2"/>
      <c r="F443" s="3"/>
    </row>
    <row r="444" spans="2:6" ht="15.75" customHeight="1">
      <c r="B444" s="1"/>
      <c r="C444" s="2"/>
      <c r="D444" s="2"/>
      <c r="E444" s="2"/>
      <c r="F444" s="3"/>
    </row>
    <row r="445" spans="2:6" ht="15.75" customHeight="1">
      <c r="B445" s="1"/>
      <c r="C445" s="2"/>
      <c r="D445" s="2"/>
      <c r="E445" s="2"/>
      <c r="F445" s="3"/>
    </row>
    <row r="446" spans="2:6" ht="15.75" customHeight="1">
      <c r="B446" s="1"/>
      <c r="C446" s="2"/>
      <c r="D446" s="2"/>
      <c r="E446" s="2"/>
      <c r="F446" s="3"/>
    </row>
    <row r="447" spans="2:6" ht="15.75" customHeight="1">
      <c r="B447" s="1"/>
      <c r="C447" s="2"/>
      <c r="D447" s="2"/>
      <c r="E447" s="2"/>
      <c r="F447" s="3"/>
    </row>
    <row r="448" spans="2:6" ht="15.75" customHeight="1">
      <c r="B448" s="1"/>
      <c r="C448" s="2"/>
      <c r="D448" s="2"/>
      <c r="E448" s="2"/>
      <c r="F448" s="3"/>
    </row>
    <row r="449" spans="2:6" ht="15.75" customHeight="1">
      <c r="B449" s="1"/>
      <c r="C449" s="2"/>
      <c r="D449" s="2"/>
      <c r="E449" s="2"/>
      <c r="F449" s="3"/>
    </row>
    <row r="450" spans="2:6" ht="15.75" customHeight="1">
      <c r="B450" s="1"/>
      <c r="C450" s="2"/>
      <c r="D450" s="2"/>
      <c r="E450" s="2"/>
      <c r="F450" s="3"/>
    </row>
    <row r="451" spans="2:6" ht="15.75" customHeight="1">
      <c r="B451" s="1"/>
      <c r="C451" s="2"/>
      <c r="D451" s="2"/>
      <c r="E451" s="2"/>
      <c r="F451" s="3"/>
    </row>
    <row r="452" spans="2:6" ht="15.75" customHeight="1">
      <c r="B452" s="1"/>
      <c r="C452" s="2"/>
      <c r="D452" s="2"/>
      <c r="E452" s="2"/>
      <c r="F452" s="3"/>
    </row>
    <row r="453" spans="2:6" ht="15.75" customHeight="1">
      <c r="B453" s="1"/>
      <c r="C453" s="2"/>
      <c r="D453" s="2"/>
      <c r="E453" s="2"/>
      <c r="F453" s="3"/>
    </row>
    <row r="454" spans="2:6" ht="15.75" customHeight="1">
      <c r="B454" s="1"/>
      <c r="C454" s="2"/>
      <c r="D454" s="2"/>
      <c r="E454" s="2"/>
      <c r="F454" s="3"/>
    </row>
    <row r="455" spans="2:6" ht="15.75" customHeight="1">
      <c r="B455" s="1"/>
      <c r="C455" s="2"/>
      <c r="D455" s="2"/>
      <c r="E455" s="2"/>
      <c r="F455" s="3"/>
    </row>
    <row r="456" spans="2:6" ht="15.75" customHeight="1">
      <c r="B456" s="1"/>
      <c r="C456" s="2"/>
      <c r="D456" s="2"/>
      <c r="E456" s="2"/>
      <c r="F456" s="3"/>
    </row>
    <row r="457" spans="2:6" ht="15.75" customHeight="1">
      <c r="B457" s="1"/>
      <c r="C457" s="2"/>
      <c r="D457" s="2"/>
      <c r="E457" s="2"/>
      <c r="F457" s="3"/>
    </row>
    <row r="458" spans="2:6" ht="15.75" customHeight="1">
      <c r="B458" s="1"/>
      <c r="C458" s="2"/>
      <c r="D458" s="2"/>
      <c r="E458" s="2"/>
      <c r="F458" s="3"/>
    </row>
    <row r="459" spans="2:6" ht="15.75" customHeight="1">
      <c r="B459" s="1"/>
      <c r="C459" s="2"/>
      <c r="D459" s="2"/>
      <c r="E459" s="2"/>
      <c r="F459" s="3"/>
    </row>
    <row r="460" spans="2:6" ht="15.75" customHeight="1">
      <c r="B460" s="1"/>
      <c r="C460" s="2"/>
      <c r="D460" s="2"/>
      <c r="E460" s="2"/>
      <c r="F460" s="3"/>
    </row>
    <row r="461" spans="2:6" ht="15.75" customHeight="1">
      <c r="B461" s="1"/>
      <c r="C461" s="2"/>
      <c r="D461" s="2"/>
      <c r="E461" s="2"/>
      <c r="F461" s="3"/>
    </row>
    <row r="462" spans="2:6" ht="15.75" customHeight="1">
      <c r="B462" s="1"/>
      <c r="C462" s="2"/>
      <c r="D462" s="2"/>
      <c r="E462" s="2"/>
      <c r="F462" s="3"/>
    </row>
    <row r="463" spans="2:6" ht="15.75" customHeight="1">
      <c r="B463" s="1"/>
      <c r="C463" s="2"/>
      <c r="D463" s="2"/>
      <c r="E463" s="2"/>
      <c r="F463" s="3"/>
    </row>
    <row r="464" spans="2:6" ht="15.75" customHeight="1">
      <c r="B464" s="1"/>
      <c r="C464" s="2"/>
      <c r="D464" s="2"/>
      <c r="E464" s="2"/>
      <c r="F464" s="3"/>
    </row>
    <row r="465" spans="2:6" ht="15.75" customHeight="1">
      <c r="B465" s="1"/>
      <c r="C465" s="2"/>
      <c r="D465" s="2"/>
      <c r="E465" s="2"/>
      <c r="F465" s="3"/>
    </row>
    <row r="466" spans="2:6" ht="15.75" customHeight="1">
      <c r="B466" s="1"/>
      <c r="C466" s="2"/>
      <c r="D466" s="2"/>
      <c r="E466" s="2"/>
      <c r="F466" s="3"/>
    </row>
    <row r="467" spans="2:6" ht="15.75" customHeight="1">
      <c r="B467" s="1"/>
      <c r="C467" s="2"/>
      <c r="D467" s="2"/>
      <c r="E467" s="2"/>
      <c r="F467" s="3"/>
    </row>
    <row r="468" spans="2:6" ht="15.75" customHeight="1">
      <c r="B468" s="1"/>
      <c r="C468" s="2"/>
      <c r="D468" s="2"/>
      <c r="E468" s="2"/>
      <c r="F468" s="3"/>
    </row>
    <row r="469" spans="2:6" ht="15.75" customHeight="1">
      <c r="B469" s="1"/>
      <c r="C469" s="2"/>
      <c r="D469" s="2"/>
      <c r="E469" s="2"/>
      <c r="F469" s="3"/>
    </row>
    <row r="470" spans="2:6" ht="15.75" customHeight="1">
      <c r="B470" s="1"/>
      <c r="C470" s="2"/>
      <c r="D470" s="2"/>
      <c r="E470" s="2"/>
      <c r="F470" s="3"/>
    </row>
    <row r="471" spans="2:6" ht="15.75" customHeight="1">
      <c r="B471" s="1"/>
      <c r="C471" s="2"/>
      <c r="D471" s="2"/>
      <c r="E471" s="2"/>
      <c r="F471" s="3"/>
    </row>
    <row r="472" spans="2:6" ht="15.75" customHeight="1">
      <c r="B472" s="1"/>
      <c r="C472" s="2"/>
      <c r="D472" s="2"/>
      <c r="E472" s="2"/>
      <c r="F472" s="3"/>
    </row>
    <row r="473" spans="2:6" ht="15.75" customHeight="1">
      <c r="B473" s="1"/>
      <c r="C473" s="2"/>
      <c r="D473" s="2"/>
      <c r="E473" s="2"/>
      <c r="F473" s="3"/>
    </row>
    <row r="474" spans="2:6" ht="15.75" customHeight="1">
      <c r="B474" s="1"/>
      <c r="C474" s="2"/>
      <c r="D474" s="2"/>
      <c r="E474" s="2"/>
      <c r="F474" s="3"/>
    </row>
    <row r="475" spans="2:6" ht="15.75" customHeight="1">
      <c r="B475" s="1"/>
      <c r="C475" s="2"/>
      <c r="D475" s="2"/>
      <c r="E475" s="2"/>
      <c r="F475" s="3"/>
    </row>
    <row r="476" spans="2:6" ht="15.75" customHeight="1">
      <c r="B476" s="1"/>
      <c r="C476" s="2"/>
      <c r="D476" s="2"/>
      <c r="E476" s="2"/>
      <c r="F476" s="3"/>
    </row>
    <row r="477" spans="2:6" ht="15.75" customHeight="1">
      <c r="B477" s="1"/>
      <c r="C477" s="2"/>
      <c r="D477" s="2"/>
      <c r="E477" s="2"/>
      <c r="F477" s="3"/>
    </row>
    <row r="478" spans="2:6" ht="15.75" customHeight="1">
      <c r="B478" s="1"/>
      <c r="C478" s="2"/>
      <c r="D478" s="2"/>
      <c r="E478" s="2"/>
      <c r="F478" s="3"/>
    </row>
    <row r="479" spans="2:6" ht="15.75" customHeight="1">
      <c r="B479" s="1"/>
      <c r="C479" s="2"/>
      <c r="D479" s="2"/>
      <c r="E479" s="2"/>
      <c r="F479" s="3"/>
    </row>
    <row r="480" spans="2:6" ht="15.75" customHeight="1">
      <c r="B480" s="1"/>
      <c r="C480" s="2"/>
      <c r="D480" s="2"/>
      <c r="E480" s="2"/>
      <c r="F480" s="3"/>
    </row>
    <row r="481" spans="2:6" ht="15.75" customHeight="1">
      <c r="B481" s="1"/>
      <c r="C481" s="2"/>
      <c r="D481" s="2"/>
      <c r="E481" s="2"/>
      <c r="F481" s="3"/>
    </row>
    <row r="482" spans="2:6" ht="15.75" customHeight="1">
      <c r="B482" s="1"/>
      <c r="C482" s="2"/>
      <c r="D482" s="2"/>
      <c r="E482" s="2"/>
      <c r="F482" s="3"/>
    </row>
    <row r="483" spans="2:6" ht="15.75" customHeight="1">
      <c r="B483" s="1"/>
      <c r="C483" s="2"/>
      <c r="D483" s="2"/>
      <c r="E483" s="2"/>
      <c r="F483" s="3"/>
    </row>
    <row r="484" spans="2:6" ht="15.75" customHeight="1">
      <c r="B484" s="1"/>
      <c r="C484" s="2"/>
      <c r="D484" s="2"/>
      <c r="E484" s="2"/>
      <c r="F484" s="3"/>
    </row>
    <row r="485" spans="2:6" ht="15.75" customHeight="1">
      <c r="B485" s="1"/>
      <c r="C485" s="2"/>
      <c r="D485" s="2"/>
      <c r="E485" s="2"/>
      <c r="F485" s="3"/>
    </row>
    <row r="486" spans="2:6" ht="15.75" customHeight="1">
      <c r="B486" s="1"/>
      <c r="C486" s="2"/>
      <c r="D486" s="2"/>
      <c r="E486" s="2"/>
      <c r="F486" s="3"/>
    </row>
    <row r="487" spans="2:6" ht="15.75" customHeight="1">
      <c r="B487" s="1"/>
      <c r="C487" s="2"/>
      <c r="D487" s="2"/>
      <c r="E487" s="2"/>
      <c r="F487" s="3"/>
    </row>
    <row r="488" spans="2:6" ht="15.75" customHeight="1">
      <c r="B488" s="1"/>
      <c r="C488" s="2"/>
      <c r="D488" s="2"/>
      <c r="E488" s="2"/>
      <c r="F488" s="3"/>
    </row>
    <row r="489" spans="2:6" ht="15.75" customHeight="1">
      <c r="B489" s="1"/>
      <c r="C489" s="2"/>
      <c r="D489" s="2"/>
      <c r="E489" s="2"/>
      <c r="F489" s="3"/>
    </row>
    <row r="490" spans="2:6" ht="15.75" customHeight="1">
      <c r="B490" s="1"/>
      <c r="C490" s="2"/>
      <c r="D490" s="2"/>
      <c r="E490" s="2"/>
      <c r="F490" s="3"/>
    </row>
    <row r="491" spans="2:6" ht="15.75" customHeight="1">
      <c r="B491" s="1"/>
      <c r="C491" s="2"/>
      <c r="D491" s="2"/>
      <c r="E491" s="2"/>
      <c r="F491" s="3"/>
    </row>
    <row r="492" spans="2:6" ht="15.75" customHeight="1">
      <c r="B492" s="1"/>
      <c r="C492" s="2"/>
      <c r="D492" s="2"/>
      <c r="E492" s="2"/>
      <c r="F492" s="3"/>
    </row>
    <row r="493" spans="2:6" ht="15.75" customHeight="1">
      <c r="B493" s="1"/>
      <c r="C493" s="2"/>
      <c r="D493" s="2"/>
      <c r="E493" s="2"/>
      <c r="F493" s="3"/>
    </row>
    <row r="494" spans="2:6" ht="15.75" customHeight="1">
      <c r="B494" s="1"/>
      <c r="C494" s="2"/>
      <c r="D494" s="2"/>
      <c r="E494" s="2"/>
      <c r="F494" s="3"/>
    </row>
    <row r="495" spans="2:6" ht="15.75" customHeight="1">
      <c r="B495" s="1"/>
      <c r="C495" s="2"/>
      <c r="D495" s="2"/>
      <c r="E495" s="2"/>
      <c r="F495" s="3"/>
    </row>
    <row r="496" spans="2:6" ht="15.75" customHeight="1">
      <c r="B496" s="1"/>
      <c r="C496" s="2"/>
      <c r="D496" s="2"/>
      <c r="E496" s="2"/>
      <c r="F496" s="3"/>
    </row>
    <row r="497" spans="2:6" ht="15.75" customHeight="1">
      <c r="B497" s="1"/>
      <c r="C497" s="2"/>
      <c r="D497" s="2"/>
      <c r="E497" s="2"/>
      <c r="F497" s="3"/>
    </row>
    <row r="498" spans="2:6" ht="15.75" customHeight="1">
      <c r="B498" s="1"/>
      <c r="C498" s="2"/>
      <c r="D498" s="2"/>
      <c r="E498" s="2"/>
      <c r="F498" s="3"/>
    </row>
    <row r="499" spans="2:6" ht="15.75" customHeight="1">
      <c r="B499" s="1"/>
      <c r="C499" s="2"/>
      <c r="D499" s="2"/>
      <c r="E499" s="2"/>
      <c r="F499" s="3"/>
    </row>
    <row r="500" spans="2:6" ht="15.75" customHeight="1">
      <c r="B500" s="1"/>
      <c r="C500" s="2"/>
      <c r="D500" s="2"/>
      <c r="E500" s="2"/>
      <c r="F500" s="3"/>
    </row>
    <row r="501" spans="2:6" ht="15.75" customHeight="1">
      <c r="B501" s="1"/>
      <c r="C501" s="2"/>
      <c r="D501" s="2"/>
      <c r="E501" s="2"/>
      <c r="F501" s="3"/>
    </row>
    <row r="502" spans="2:6" ht="15.75" customHeight="1">
      <c r="B502" s="1"/>
      <c r="C502" s="2"/>
      <c r="D502" s="2"/>
      <c r="E502" s="2"/>
      <c r="F502" s="3"/>
    </row>
    <row r="503" spans="2:6" ht="15.75" customHeight="1">
      <c r="B503" s="1"/>
      <c r="C503" s="2"/>
      <c r="D503" s="2"/>
      <c r="E503" s="2"/>
      <c r="F503" s="3"/>
    </row>
    <row r="504" spans="2:6" ht="15.75" customHeight="1">
      <c r="B504" s="1"/>
      <c r="C504" s="2"/>
      <c r="D504" s="2"/>
      <c r="E504" s="2"/>
      <c r="F504" s="3"/>
    </row>
    <row r="505" spans="2:6" ht="15.75" customHeight="1">
      <c r="B505" s="1"/>
      <c r="C505" s="2"/>
      <c r="D505" s="2"/>
      <c r="E505" s="2"/>
      <c r="F505" s="3"/>
    </row>
    <row r="506" spans="2:6" ht="15.75" customHeight="1">
      <c r="B506" s="1"/>
      <c r="C506" s="2"/>
      <c r="D506" s="2"/>
      <c r="E506" s="2"/>
      <c r="F506" s="3"/>
    </row>
    <row r="507" spans="2:6" ht="15.75" customHeight="1">
      <c r="B507" s="1"/>
      <c r="C507" s="2"/>
      <c r="D507" s="2"/>
      <c r="E507" s="2"/>
      <c r="F507" s="3"/>
    </row>
    <row r="508" spans="2:6" ht="15.75" customHeight="1">
      <c r="B508" s="1"/>
      <c r="C508" s="2"/>
      <c r="D508" s="2"/>
      <c r="E508" s="2"/>
      <c r="F508" s="3"/>
    </row>
    <row r="509" spans="2:6" ht="15.75" customHeight="1">
      <c r="B509" s="1"/>
      <c r="C509" s="2"/>
      <c r="D509" s="2"/>
      <c r="E509" s="2"/>
      <c r="F509" s="3"/>
    </row>
    <row r="510" spans="2:6" ht="15.75" customHeight="1">
      <c r="B510" s="1"/>
      <c r="C510" s="2"/>
      <c r="D510" s="2"/>
      <c r="E510" s="2"/>
      <c r="F510" s="3"/>
    </row>
    <row r="511" spans="2:6" ht="15.75" customHeight="1">
      <c r="B511" s="1"/>
      <c r="C511" s="2"/>
      <c r="D511" s="2"/>
      <c r="E511" s="2"/>
      <c r="F511" s="3"/>
    </row>
    <row r="512" spans="2:6" ht="15.75" customHeight="1">
      <c r="B512" s="1"/>
      <c r="C512" s="2"/>
      <c r="D512" s="2"/>
      <c r="E512" s="2"/>
      <c r="F512" s="3"/>
    </row>
    <row r="513" spans="2:6" ht="15.75" customHeight="1">
      <c r="B513" s="1"/>
      <c r="C513" s="2"/>
      <c r="D513" s="2"/>
      <c r="E513" s="2"/>
      <c r="F513" s="3"/>
    </row>
    <row r="514" spans="2:6" ht="15.75" customHeight="1">
      <c r="B514" s="1"/>
      <c r="C514" s="2"/>
      <c r="D514" s="2"/>
      <c r="E514" s="2"/>
      <c r="F514" s="3"/>
    </row>
    <row r="515" spans="2:6" ht="15.75" customHeight="1">
      <c r="B515" s="1"/>
      <c r="C515" s="2"/>
      <c r="D515" s="2"/>
      <c r="E515" s="2"/>
      <c r="F515" s="3"/>
    </row>
    <row r="516" spans="2:6" ht="15.75" customHeight="1">
      <c r="B516" s="1"/>
      <c r="C516" s="2"/>
      <c r="D516" s="2"/>
      <c r="E516" s="2"/>
      <c r="F516" s="3"/>
    </row>
    <row r="517" spans="2:6" ht="15.75" customHeight="1">
      <c r="B517" s="1"/>
      <c r="C517" s="2"/>
      <c r="D517" s="2"/>
      <c r="E517" s="2"/>
      <c r="F517" s="3"/>
    </row>
    <row r="518" spans="2:6" ht="15.75" customHeight="1">
      <c r="B518" s="1"/>
      <c r="C518" s="2"/>
      <c r="D518" s="2"/>
      <c r="E518" s="2"/>
      <c r="F518" s="3"/>
    </row>
    <row r="519" spans="2:6" ht="15.75" customHeight="1">
      <c r="B519" s="1"/>
      <c r="C519" s="2"/>
      <c r="D519" s="2"/>
      <c r="E519" s="2"/>
      <c r="F519" s="3"/>
    </row>
    <row r="520" spans="2:6" ht="15.75" customHeight="1">
      <c r="B520" s="1"/>
      <c r="C520" s="2"/>
      <c r="D520" s="2"/>
      <c r="E520" s="2"/>
      <c r="F520" s="3"/>
    </row>
    <row r="521" spans="2:6" ht="15.75" customHeight="1">
      <c r="B521" s="1"/>
      <c r="C521" s="2"/>
      <c r="D521" s="2"/>
      <c r="E521" s="2"/>
      <c r="F521" s="3"/>
    </row>
    <row r="522" spans="2:6" ht="15.75" customHeight="1">
      <c r="B522" s="1"/>
      <c r="C522" s="2"/>
      <c r="D522" s="2"/>
      <c r="E522" s="2"/>
      <c r="F522" s="3"/>
    </row>
    <row r="523" spans="2:6" ht="15.75" customHeight="1">
      <c r="B523" s="1"/>
      <c r="C523" s="2"/>
      <c r="D523" s="2"/>
      <c r="E523" s="2"/>
      <c r="F523" s="3"/>
    </row>
    <row r="524" spans="2:6" ht="15.75" customHeight="1">
      <c r="B524" s="1"/>
      <c r="C524" s="2"/>
      <c r="D524" s="2"/>
      <c r="E524" s="2"/>
      <c r="F524" s="3"/>
    </row>
    <row r="525" spans="2:6" ht="15.75" customHeight="1">
      <c r="B525" s="1"/>
      <c r="C525" s="2"/>
      <c r="D525" s="2"/>
      <c r="E525" s="2"/>
      <c r="F525" s="3"/>
    </row>
    <row r="526" spans="2:6" ht="15.75" customHeight="1">
      <c r="B526" s="1"/>
      <c r="C526" s="2"/>
      <c r="D526" s="2"/>
      <c r="E526" s="2"/>
      <c r="F526" s="3"/>
    </row>
    <row r="527" spans="2:6" ht="15.75" customHeight="1">
      <c r="B527" s="1"/>
      <c r="C527" s="2"/>
      <c r="D527" s="2"/>
      <c r="E527" s="2"/>
      <c r="F527" s="3"/>
    </row>
    <row r="528" spans="2:6" ht="15.75" customHeight="1">
      <c r="B528" s="1"/>
      <c r="C528" s="2"/>
      <c r="D528" s="2"/>
      <c r="E528" s="2"/>
      <c r="F528" s="3"/>
    </row>
    <row r="529" spans="2:6" ht="15.75" customHeight="1">
      <c r="B529" s="1"/>
      <c r="C529" s="2"/>
      <c r="D529" s="2"/>
      <c r="E529" s="2"/>
      <c r="F529" s="3"/>
    </row>
    <row r="530" spans="2:6" ht="15.75" customHeight="1">
      <c r="B530" s="1"/>
      <c r="C530" s="2"/>
      <c r="D530" s="2"/>
      <c r="E530" s="2"/>
      <c r="F530" s="3"/>
    </row>
    <row r="531" spans="2:6" ht="15.75" customHeight="1">
      <c r="B531" s="1"/>
      <c r="C531" s="2"/>
      <c r="D531" s="2"/>
      <c r="E531" s="2"/>
      <c r="F531" s="3"/>
    </row>
    <row r="532" spans="2:6" ht="15.75" customHeight="1">
      <c r="B532" s="1"/>
      <c r="C532" s="2"/>
      <c r="D532" s="2"/>
      <c r="E532" s="2"/>
      <c r="F532" s="3"/>
    </row>
    <row r="533" spans="2:6" ht="15.75" customHeight="1">
      <c r="B533" s="1"/>
      <c r="C533" s="2"/>
      <c r="D533" s="2"/>
      <c r="E533" s="2"/>
      <c r="F533" s="3"/>
    </row>
    <row r="534" spans="2:6" ht="15.75" customHeight="1">
      <c r="B534" s="1"/>
      <c r="C534" s="2"/>
      <c r="D534" s="2"/>
      <c r="E534" s="2"/>
      <c r="F534" s="3"/>
    </row>
    <row r="535" spans="2:6" ht="15.75" customHeight="1">
      <c r="B535" s="1"/>
      <c r="C535" s="2"/>
      <c r="D535" s="2"/>
      <c r="E535" s="2"/>
      <c r="F535" s="3"/>
    </row>
    <row r="536" spans="2:6" ht="15.75" customHeight="1">
      <c r="B536" s="1"/>
      <c r="C536" s="2"/>
      <c r="D536" s="2"/>
      <c r="E536" s="2"/>
      <c r="F536" s="3"/>
    </row>
    <row r="537" spans="2:6" ht="15.75" customHeight="1">
      <c r="B537" s="1"/>
      <c r="C537" s="2"/>
      <c r="D537" s="2"/>
      <c r="E537" s="2"/>
      <c r="F537" s="3"/>
    </row>
    <row r="538" spans="2:6" ht="15.75" customHeight="1">
      <c r="B538" s="1"/>
      <c r="C538" s="2"/>
      <c r="D538" s="2"/>
      <c r="E538" s="2"/>
      <c r="F538" s="3"/>
    </row>
    <row r="539" spans="2:6" ht="15.75" customHeight="1">
      <c r="B539" s="1"/>
      <c r="C539" s="2"/>
      <c r="D539" s="2"/>
      <c r="E539" s="2"/>
      <c r="F539" s="3"/>
    </row>
    <row r="540" spans="2:6" ht="15.75" customHeight="1">
      <c r="B540" s="1"/>
      <c r="C540" s="2"/>
      <c r="D540" s="2"/>
      <c r="E540" s="2"/>
      <c r="F540" s="3"/>
    </row>
    <row r="541" spans="2:6" ht="15.75" customHeight="1">
      <c r="B541" s="1"/>
      <c r="C541" s="2"/>
      <c r="D541" s="2"/>
      <c r="E541" s="2"/>
      <c r="F541" s="3"/>
    </row>
    <row r="542" spans="2:6" ht="15.75" customHeight="1">
      <c r="B542" s="1"/>
      <c r="C542" s="2"/>
      <c r="D542" s="2"/>
      <c r="E542" s="2"/>
      <c r="F542" s="3"/>
    </row>
    <row r="543" spans="2:6" ht="15.75" customHeight="1">
      <c r="B543" s="1"/>
      <c r="C543" s="2"/>
      <c r="D543" s="2"/>
      <c r="E543" s="2"/>
      <c r="F543" s="3"/>
    </row>
    <row r="544" spans="2:6" ht="15.75" customHeight="1">
      <c r="B544" s="1"/>
      <c r="C544" s="2"/>
      <c r="D544" s="2"/>
      <c r="E544" s="2"/>
      <c r="F544" s="3"/>
    </row>
    <row r="545" spans="2:6" ht="15.75" customHeight="1">
      <c r="B545" s="1"/>
      <c r="C545" s="2"/>
      <c r="D545" s="2"/>
      <c r="E545" s="2"/>
      <c r="F545" s="3"/>
    </row>
    <row r="546" spans="2:6" ht="15.75" customHeight="1">
      <c r="B546" s="1"/>
      <c r="C546" s="2"/>
      <c r="D546" s="2"/>
      <c r="E546" s="2"/>
      <c r="F546" s="3"/>
    </row>
    <row r="547" spans="2:6" ht="15.75" customHeight="1">
      <c r="B547" s="1"/>
      <c r="C547" s="2"/>
      <c r="D547" s="2"/>
      <c r="E547" s="2"/>
      <c r="F547" s="3"/>
    </row>
    <row r="548" spans="2:6" ht="15.75" customHeight="1">
      <c r="B548" s="1"/>
      <c r="C548" s="2"/>
      <c r="D548" s="2"/>
      <c r="E548" s="2"/>
      <c r="F548" s="3"/>
    </row>
    <row r="549" spans="2:6" ht="15.75" customHeight="1">
      <c r="B549" s="1"/>
      <c r="C549" s="2"/>
      <c r="D549" s="2"/>
      <c r="E549" s="2"/>
      <c r="F549" s="3"/>
    </row>
    <row r="550" spans="2:6" ht="15.75" customHeight="1">
      <c r="B550" s="1"/>
      <c r="C550" s="2"/>
      <c r="D550" s="2"/>
      <c r="E550" s="2"/>
      <c r="F550" s="3"/>
    </row>
    <row r="551" spans="2:6" ht="15.75" customHeight="1">
      <c r="B551" s="1"/>
      <c r="C551" s="2"/>
      <c r="D551" s="2"/>
      <c r="E551" s="2"/>
      <c r="F551" s="3"/>
    </row>
    <row r="552" spans="2:6" ht="15.75" customHeight="1">
      <c r="B552" s="1"/>
      <c r="C552" s="2"/>
      <c r="D552" s="2"/>
      <c r="E552" s="2"/>
      <c r="F552" s="3"/>
    </row>
    <row r="553" spans="2:6" ht="15.75" customHeight="1">
      <c r="B553" s="1"/>
      <c r="C553" s="2"/>
      <c r="D553" s="2"/>
      <c r="E553" s="2"/>
      <c r="F553" s="3"/>
    </row>
    <row r="554" spans="2:6" ht="15.75" customHeight="1">
      <c r="B554" s="1"/>
      <c r="C554" s="2"/>
      <c r="D554" s="2"/>
      <c r="E554" s="2"/>
      <c r="F554" s="3"/>
    </row>
    <row r="555" spans="2:6" ht="15.75" customHeight="1">
      <c r="B555" s="1"/>
      <c r="C555" s="2"/>
      <c r="D555" s="2"/>
      <c r="E555" s="2"/>
      <c r="F555" s="3"/>
    </row>
    <row r="556" spans="2:6" ht="15.75" customHeight="1">
      <c r="B556" s="1"/>
      <c r="C556" s="2"/>
      <c r="D556" s="2"/>
      <c r="E556" s="2"/>
      <c r="F556" s="3"/>
    </row>
    <row r="557" spans="2:6" ht="15.75" customHeight="1">
      <c r="B557" s="1"/>
      <c r="C557" s="2"/>
      <c r="D557" s="2"/>
      <c r="E557" s="2"/>
      <c r="F557" s="3"/>
    </row>
    <row r="558" spans="2:6" ht="15.75" customHeight="1">
      <c r="B558" s="1"/>
      <c r="C558" s="2"/>
      <c r="D558" s="2"/>
      <c r="E558" s="2"/>
      <c r="F558" s="3"/>
    </row>
    <row r="559" spans="2:6" ht="15.75" customHeight="1">
      <c r="B559" s="1"/>
      <c r="C559" s="2"/>
      <c r="D559" s="2"/>
      <c r="E559" s="2"/>
      <c r="F559" s="3"/>
    </row>
    <row r="560" spans="2:6" ht="15.75" customHeight="1">
      <c r="B560" s="1"/>
      <c r="C560" s="2"/>
      <c r="D560" s="2"/>
      <c r="E560" s="2"/>
      <c r="F560" s="3"/>
    </row>
    <row r="561" spans="2:6" ht="15.75" customHeight="1">
      <c r="B561" s="1"/>
      <c r="C561" s="2"/>
      <c r="D561" s="2"/>
      <c r="E561" s="2"/>
      <c r="F561" s="3"/>
    </row>
    <row r="562" spans="2:6" ht="15.75" customHeight="1">
      <c r="B562" s="1"/>
      <c r="C562" s="2"/>
      <c r="D562" s="2"/>
      <c r="E562" s="2"/>
      <c r="F562" s="3"/>
    </row>
    <row r="563" spans="2:6" ht="15.75" customHeight="1">
      <c r="B563" s="1"/>
      <c r="C563" s="2"/>
      <c r="D563" s="2"/>
      <c r="E563" s="2"/>
      <c r="F563" s="3"/>
    </row>
    <row r="564" spans="2:6" ht="15.75" customHeight="1">
      <c r="B564" s="1"/>
      <c r="C564" s="2"/>
      <c r="D564" s="2"/>
      <c r="E564" s="2"/>
      <c r="F564" s="3"/>
    </row>
    <row r="565" spans="2:6" ht="15.75" customHeight="1">
      <c r="B565" s="1"/>
      <c r="C565" s="2"/>
      <c r="D565" s="2"/>
      <c r="E565" s="2"/>
      <c r="F565" s="3"/>
    </row>
    <row r="566" spans="2:6" ht="15.75" customHeight="1">
      <c r="B566" s="1"/>
      <c r="C566" s="2"/>
      <c r="D566" s="2"/>
      <c r="E566" s="2"/>
      <c r="F566" s="3"/>
    </row>
    <row r="567" spans="2:6" ht="15.75" customHeight="1">
      <c r="B567" s="1"/>
      <c r="C567" s="2"/>
      <c r="D567" s="2"/>
      <c r="E567" s="2"/>
      <c r="F567" s="3"/>
    </row>
    <row r="568" spans="2:6" ht="15.75" customHeight="1">
      <c r="B568" s="1"/>
      <c r="C568" s="2"/>
      <c r="D568" s="2"/>
      <c r="E568" s="2"/>
      <c r="F568" s="3"/>
    </row>
    <row r="569" spans="2:6" ht="15.75" customHeight="1">
      <c r="B569" s="1"/>
      <c r="C569" s="2"/>
      <c r="D569" s="2"/>
      <c r="E569" s="2"/>
      <c r="F569" s="3"/>
    </row>
    <row r="570" spans="2:6" ht="15.75" customHeight="1">
      <c r="B570" s="1"/>
      <c r="C570" s="2"/>
      <c r="D570" s="2"/>
      <c r="E570" s="2"/>
      <c r="F570" s="3"/>
    </row>
    <row r="571" spans="2:6" ht="15.75" customHeight="1">
      <c r="B571" s="1"/>
      <c r="C571" s="2"/>
      <c r="D571" s="2"/>
      <c r="E571" s="2"/>
      <c r="F571" s="3"/>
    </row>
    <row r="572" spans="2:6" ht="15.75" customHeight="1">
      <c r="B572" s="1"/>
      <c r="C572" s="2"/>
      <c r="D572" s="2"/>
      <c r="E572" s="2"/>
      <c r="F572" s="3"/>
    </row>
    <row r="573" spans="2:6" ht="15.75" customHeight="1">
      <c r="B573" s="1"/>
      <c r="C573" s="2"/>
      <c r="D573" s="2"/>
      <c r="E573" s="2"/>
      <c r="F573" s="3"/>
    </row>
    <row r="574" spans="2:6" ht="15.75" customHeight="1">
      <c r="B574" s="1"/>
      <c r="C574" s="2"/>
      <c r="D574" s="2"/>
      <c r="E574" s="2"/>
      <c r="F574" s="3"/>
    </row>
    <row r="575" spans="2:6" ht="15.75" customHeight="1">
      <c r="B575" s="1"/>
      <c r="C575" s="2"/>
      <c r="D575" s="2"/>
      <c r="E575" s="2"/>
      <c r="F575" s="3"/>
    </row>
    <row r="576" spans="2:6" ht="15.75" customHeight="1">
      <c r="B576" s="1"/>
      <c r="C576" s="2"/>
      <c r="D576" s="2"/>
      <c r="E576" s="2"/>
      <c r="F576" s="3"/>
    </row>
    <row r="577" spans="2:6" ht="15.75" customHeight="1">
      <c r="B577" s="1"/>
      <c r="C577" s="2"/>
      <c r="D577" s="2"/>
      <c r="E577" s="2"/>
      <c r="F577" s="3"/>
    </row>
    <row r="578" spans="2:6" ht="15.75" customHeight="1">
      <c r="B578" s="1"/>
      <c r="C578" s="2"/>
      <c r="D578" s="2"/>
      <c r="E578" s="2"/>
      <c r="F578" s="3"/>
    </row>
    <row r="579" spans="2:6" ht="15.75" customHeight="1">
      <c r="B579" s="1"/>
      <c r="C579" s="2"/>
      <c r="D579" s="2"/>
      <c r="E579" s="2"/>
      <c r="F579" s="3"/>
    </row>
    <row r="580" spans="2:6" ht="15.75" customHeight="1">
      <c r="B580" s="1"/>
      <c r="C580" s="2"/>
      <c r="D580" s="2"/>
      <c r="E580" s="2"/>
      <c r="F580" s="3"/>
    </row>
    <row r="581" spans="2:6" ht="15.75" customHeight="1">
      <c r="B581" s="1"/>
      <c r="C581" s="2"/>
      <c r="D581" s="2"/>
      <c r="E581" s="2"/>
      <c r="F581" s="3"/>
    </row>
    <row r="582" spans="2:6" ht="15.75" customHeight="1">
      <c r="B582" s="1"/>
      <c r="C582" s="2"/>
      <c r="D582" s="2"/>
      <c r="E582" s="2"/>
      <c r="F582" s="3"/>
    </row>
    <row r="583" spans="2:6" ht="15.75" customHeight="1">
      <c r="B583" s="1"/>
      <c r="C583" s="2"/>
      <c r="D583" s="2"/>
      <c r="E583" s="2"/>
      <c r="F583" s="3"/>
    </row>
    <row r="584" spans="2:6" ht="15.75" customHeight="1">
      <c r="B584" s="1"/>
      <c r="C584" s="2"/>
      <c r="D584" s="2"/>
      <c r="E584" s="2"/>
      <c r="F584" s="3"/>
    </row>
    <row r="585" spans="2:6" ht="15.75" customHeight="1">
      <c r="B585" s="1"/>
      <c r="C585" s="2"/>
      <c r="D585" s="2"/>
      <c r="E585" s="2"/>
      <c r="F585" s="3"/>
    </row>
    <row r="586" spans="2:6" ht="15.75" customHeight="1">
      <c r="B586" s="1"/>
      <c r="C586" s="2"/>
      <c r="D586" s="2"/>
      <c r="E586" s="2"/>
      <c r="F586" s="3"/>
    </row>
    <row r="587" spans="2:6" ht="15.75" customHeight="1">
      <c r="B587" s="1"/>
      <c r="C587" s="2"/>
      <c r="D587" s="2"/>
      <c r="E587" s="2"/>
      <c r="F587" s="3"/>
    </row>
    <row r="588" spans="2:6" ht="15.75" customHeight="1">
      <c r="B588" s="1"/>
      <c r="C588" s="2"/>
      <c r="D588" s="2"/>
      <c r="E588" s="2"/>
      <c r="F588" s="3"/>
    </row>
    <row r="589" spans="2:6" ht="15.75" customHeight="1">
      <c r="B589" s="1"/>
      <c r="C589" s="2"/>
      <c r="D589" s="2"/>
      <c r="E589" s="2"/>
      <c r="F589" s="3"/>
    </row>
    <row r="590" spans="2:6" ht="15.75" customHeight="1">
      <c r="B590" s="1"/>
      <c r="C590" s="2"/>
      <c r="D590" s="2"/>
      <c r="E590" s="2"/>
      <c r="F590" s="3"/>
    </row>
    <row r="591" spans="2:6" ht="15.75" customHeight="1">
      <c r="B591" s="1"/>
      <c r="C591" s="2"/>
      <c r="D591" s="2"/>
      <c r="E591" s="2"/>
      <c r="F591" s="3"/>
    </row>
    <row r="592" spans="2:6" ht="15.75" customHeight="1">
      <c r="B592" s="1"/>
      <c r="C592" s="2"/>
      <c r="D592" s="2"/>
      <c r="E592" s="2"/>
      <c r="F592" s="3"/>
    </row>
    <row r="593" spans="2:6" ht="15.75" customHeight="1">
      <c r="B593" s="1"/>
      <c r="C593" s="2"/>
      <c r="D593" s="2"/>
      <c r="E593" s="2"/>
      <c r="F593" s="3"/>
    </row>
    <row r="594" spans="2:6" ht="15.75" customHeight="1">
      <c r="B594" s="1"/>
      <c r="C594" s="2"/>
      <c r="D594" s="2"/>
      <c r="E594" s="2"/>
      <c r="F594" s="3"/>
    </row>
    <row r="595" spans="2:6" ht="15.75" customHeight="1">
      <c r="B595" s="1"/>
      <c r="C595" s="2"/>
      <c r="D595" s="2"/>
      <c r="E595" s="2"/>
      <c r="F595" s="3"/>
    </row>
    <row r="596" spans="2:6" ht="15.75" customHeight="1">
      <c r="B596" s="1"/>
      <c r="C596" s="2"/>
      <c r="D596" s="2"/>
      <c r="E596" s="2"/>
      <c r="F596" s="3"/>
    </row>
    <row r="597" spans="2:6" ht="15.75" customHeight="1">
      <c r="B597" s="1"/>
      <c r="C597" s="2"/>
      <c r="D597" s="2"/>
      <c r="E597" s="2"/>
      <c r="F597" s="3"/>
    </row>
    <row r="598" spans="2:6" ht="15.75" customHeight="1">
      <c r="B598" s="1"/>
      <c r="C598" s="2"/>
      <c r="D598" s="2"/>
      <c r="E598" s="2"/>
      <c r="F598" s="3"/>
    </row>
    <row r="599" spans="2:6" ht="15.75" customHeight="1">
      <c r="B599" s="1"/>
      <c r="C599" s="2"/>
      <c r="D599" s="2"/>
      <c r="E599" s="2"/>
      <c r="F599" s="3"/>
    </row>
    <row r="600" spans="2:6" ht="15.75" customHeight="1">
      <c r="B600" s="1"/>
      <c r="C600" s="2"/>
      <c r="D600" s="2"/>
      <c r="E600" s="2"/>
      <c r="F600" s="3"/>
    </row>
    <row r="601" spans="2:6" ht="15.75" customHeight="1">
      <c r="B601" s="1"/>
      <c r="C601" s="2"/>
      <c r="D601" s="2"/>
      <c r="E601" s="2"/>
      <c r="F601" s="3"/>
    </row>
    <row r="602" spans="2:6" ht="15.75" customHeight="1">
      <c r="B602" s="1"/>
      <c r="C602" s="2"/>
      <c r="D602" s="2"/>
      <c r="E602" s="2"/>
      <c r="F602" s="3"/>
    </row>
    <row r="603" spans="2:6" ht="15.75" customHeight="1">
      <c r="B603" s="1"/>
      <c r="C603" s="2"/>
      <c r="D603" s="2"/>
      <c r="E603" s="2"/>
      <c r="F603" s="3"/>
    </row>
    <row r="604" spans="2:6" ht="15.75" customHeight="1">
      <c r="B604" s="1"/>
      <c r="C604" s="2"/>
      <c r="D604" s="2"/>
      <c r="E604" s="2"/>
      <c r="F604" s="3"/>
    </row>
    <row r="605" spans="2:6" ht="15.75" customHeight="1">
      <c r="B605" s="1"/>
      <c r="C605" s="2"/>
      <c r="D605" s="2"/>
      <c r="E605" s="2"/>
      <c r="F605" s="3"/>
    </row>
    <row r="606" spans="2:6" ht="15.75" customHeight="1">
      <c r="B606" s="1"/>
      <c r="C606" s="2"/>
      <c r="D606" s="2"/>
      <c r="E606" s="2"/>
      <c r="F606" s="3"/>
    </row>
    <row r="607" spans="2:6" ht="15.75" customHeight="1">
      <c r="B607" s="1"/>
      <c r="C607" s="2"/>
      <c r="D607" s="2"/>
      <c r="E607" s="2"/>
      <c r="F607" s="3"/>
    </row>
    <row r="608" spans="2:6" ht="15.75" customHeight="1">
      <c r="B608" s="1"/>
      <c r="C608" s="2"/>
      <c r="D608" s="2"/>
      <c r="E608" s="2"/>
      <c r="F608" s="3"/>
    </row>
    <row r="609" spans="2:6" ht="15.75" customHeight="1">
      <c r="B609" s="1"/>
      <c r="C609" s="2"/>
      <c r="D609" s="2"/>
      <c r="E609" s="2"/>
      <c r="F609" s="3"/>
    </row>
    <row r="610" spans="2:6" ht="15.75" customHeight="1">
      <c r="B610" s="1"/>
      <c r="C610" s="2"/>
      <c r="D610" s="2"/>
      <c r="E610" s="2"/>
      <c r="F610" s="3"/>
    </row>
    <row r="611" spans="2:6" ht="15.75" customHeight="1">
      <c r="B611" s="1"/>
      <c r="C611" s="2"/>
      <c r="D611" s="2"/>
      <c r="E611" s="2"/>
      <c r="F611" s="3"/>
    </row>
    <row r="612" spans="2:6" ht="15.75" customHeight="1">
      <c r="B612" s="1"/>
      <c r="C612" s="2"/>
      <c r="D612" s="2"/>
      <c r="E612" s="2"/>
      <c r="F612" s="3"/>
    </row>
    <row r="613" spans="2:6" ht="15.75" customHeight="1">
      <c r="B613" s="1"/>
      <c r="C613" s="2"/>
      <c r="D613" s="2"/>
      <c r="E613" s="2"/>
      <c r="F613" s="3"/>
    </row>
    <row r="614" spans="2:6" ht="15.75" customHeight="1">
      <c r="B614" s="1"/>
      <c r="C614" s="2"/>
      <c r="D614" s="2"/>
      <c r="E614" s="2"/>
      <c r="F614" s="3"/>
    </row>
    <row r="615" spans="2:6" ht="15.75" customHeight="1">
      <c r="B615" s="1"/>
      <c r="C615" s="2"/>
      <c r="D615" s="2"/>
      <c r="E615" s="2"/>
      <c r="F615" s="3"/>
    </row>
    <row r="616" spans="2:6" ht="15.75" customHeight="1">
      <c r="B616" s="1"/>
      <c r="C616" s="2"/>
      <c r="D616" s="2"/>
      <c r="E616" s="2"/>
      <c r="F616" s="3"/>
    </row>
    <row r="617" spans="2:6" ht="15.75" customHeight="1">
      <c r="B617" s="1"/>
      <c r="C617" s="2"/>
      <c r="D617" s="2"/>
      <c r="E617" s="2"/>
      <c r="F617" s="3"/>
    </row>
    <row r="618" spans="2:6" ht="15.75" customHeight="1">
      <c r="B618" s="1"/>
      <c r="C618" s="2"/>
      <c r="D618" s="2"/>
      <c r="E618" s="2"/>
      <c r="F618" s="3"/>
    </row>
    <row r="619" spans="2:6" ht="15.75" customHeight="1">
      <c r="B619" s="1"/>
      <c r="C619" s="2"/>
      <c r="D619" s="2"/>
      <c r="E619" s="2"/>
      <c r="F619" s="3"/>
    </row>
    <row r="620" spans="2:6" ht="15.75" customHeight="1">
      <c r="B620" s="1"/>
      <c r="C620" s="2"/>
      <c r="D620" s="2"/>
      <c r="E620" s="2"/>
      <c r="F620" s="3"/>
    </row>
    <row r="621" spans="2:6" ht="15.75" customHeight="1">
      <c r="B621" s="1"/>
      <c r="C621" s="2"/>
      <c r="D621" s="2"/>
      <c r="E621" s="2"/>
      <c r="F621" s="3"/>
    </row>
    <row r="622" spans="2:6" ht="15.75" customHeight="1">
      <c r="B622" s="1"/>
      <c r="C622" s="2"/>
      <c r="D622" s="2"/>
      <c r="E622" s="2"/>
      <c r="F622" s="3"/>
    </row>
    <row r="623" spans="2:6" ht="15.75" customHeight="1">
      <c r="B623" s="1"/>
      <c r="C623" s="2"/>
      <c r="D623" s="2"/>
      <c r="E623" s="2"/>
      <c r="F623" s="3"/>
    </row>
    <row r="624" spans="2:6" ht="15.75" customHeight="1">
      <c r="B624" s="1"/>
      <c r="C624" s="2"/>
      <c r="D624" s="2"/>
      <c r="E624" s="2"/>
      <c r="F624" s="3"/>
    </row>
    <row r="625" spans="2:6" ht="15.75" customHeight="1">
      <c r="B625" s="1"/>
      <c r="C625" s="2"/>
      <c r="D625" s="2"/>
      <c r="E625" s="2"/>
      <c r="F625" s="3"/>
    </row>
    <row r="626" spans="2:6" ht="15.75" customHeight="1">
      <c r="B626" s="1"/>
      <c r="C626" s="2"/>
      <c r="D626" s="2"/>
      <c r="E626" s="2"/>
      <c r="F626" s="3"/>
    </row>
    <row r="627" spans="2:6" ht="15.75" customHeight="1">
      <c r="B627" s="1"/>
      <c r="C627" s="2"/>
      <c r="D627" s="2"/>
      <c r="E627" s="2"/>
      <c r="F627" s="3"/>
    </row>
    <row r="628" spans="2:6" ht="15.75" customHeight="1">
      <c r="B628" s="1"/>
      <c r="C628" s="2"/>
      <c r="D628" s="2"/>
      <c r="E628" s="2"/>
      <c r="F628" s="3"/>
    </row>
    <row r="629" spans="2:6" ht="15.75" customHeight="1">
      <c r="B629" s="1"/>
      <c r="C629" s="2"/>
      <c r="D629" s="2"/>
      <c r="E629" s="2"/>
      <c r="F629" s="3"/>
    </row>
    <row r="630" spans="2:6" ht="15.75" customHeight="1">
      <c r="B630" s="1"/>
      <c r="C630" s="2"/>
      <c r="D630" s="2"/>
      <c r="E630" s="2"/>
      <c r="F630" s="3"/>
    </row>
    <row r="631" spans="2:6" ht="15.75" customHeight="1">
      <c r="B631" s="1"/>
      <c r="C631" s="2"/>
      <c r="D631" s="2"/>
      <c r="E631" s="2"/>
      <c r="F631" s="3"/>
    </row>
    <row r="632" spans="2:6" ht="15.75" customHeight="1">
      <c r="B632" s="1"/>
      <c r="C632" s="2"/>
      <c r="D632" s="2"/>
      <c r="E632" s="2"/>
      <c r="F632" s="3"/>
    </row>
    <row r="633" spans="2:6" ht="15.75" customHeight="1">
      <c r="B633" s="1"/>
      <c r="C633" s="2"/>
      <c r="D633" s="2"/>
      <c r="E633" s="2"/>
      <c r="F633" s="3"/>
    </row>
    <row r="634" spans="2:6" ht="15.75" customHeight="1">
      <c r="B634" s="1"/>
      <c r="C634" s="2"/>
      <c r="D634" s="2"/>
      <c r="E634" s="2"/>
      <c r="F634" s="3"/>
    </row>
    <row r="635" spans="2:6" ht="15.75" customHeight="1">
      <c r="B635" s="1"/>
      <c r="C635" s="2"/>
      <c r="D635" s="2"/>
      <c r="E635" s="2"/>
      <c r="F635" s="3"/>
    </row>
    <row r="636" spans="2:6" ht="15.75" customHeight="1">
      <c r="B636" s="1"/>
      <c r="C636" s="2"/>
      <c r="D636" s="2"/>
      <c r="E636" s="2"/>
      <c r="F636" s="3"/>
    </row>
    <row r="637" spans="2:6" ht="15.75" customHeight="1">
      <c r="B637" s="1"/>
      <c r="C637" s="2"/>
      <c r="D637" s="2"/>
      <c r="E637" s="2"/>
      <c r="F637" s="3"/>
    </row>
    <row r="638" spans="2:6" ht="15.75" customHeight="1">
      <c r="B638" s="1"/>
      <c r="C638" s="2"/>
      <c r="D638" s="2"/>
      <c r="E638" s="2"/>
      <c r="F638" s="3"/>
    </row>
    <row r="639" spans="2:6" ht="15.75" customHeight="1">
      <c r="B639" s="1"/>
      <c r="C639" s="2"/>
      <c r="D639" s="2"/>
      <c r="E639" s="2"/>
      <c r="F639" s="3"/>
    </row>
    <row r="640" spans="2:6" ht="15.75" customHeight="1">
      <c r="B640" s="1"/>
      <c r="C640" s="2"/>
      <c r="D640" s="2"/>
      <c r="E640" s="2"/>
      <c r="F640" s="3"/>
    </row>
    <row r="641" spans="2:6" ht="15.75" customHeight="1">
      <c r="B641" s="1"/>
      <c r="C641" s="2"/>
      <c r="D641" s="2"/>
      <c r="E641" s="2"/>
      <c r="F641" s="3"/>
    </row>
    <row r="642" spans="2:6" ht="15.75" customHeight="1">
      <c r="B642" s="1"/>
      <c r="C642" s="2"/>
      <c r="D642" s="2"/>
      <c r="E642" s="2"/>
      <c r="F642" s="3"/>
    </row>
    <row r="643" spans="2:6" ht="15.75" customHeight="1">
      <c r="B643" s="1"/>
      <c r="C643" s="2"/>
      <c r="D643" s="2"/>
      <c r="E643" s="2"/>
      <c r="F643" s="3"/>
    </row>
    <row r="644" spans="2:6" ht="15.75" customHeight="1">
      <c r="B644" s="1"/>
      <c r="C644" s="2"/>
      <c r="D644" s="2"/>
      <c r="E644" s="2"/>
      <c r="F644" s="3"/>
    </row>
    <row r="645" spans="2:6" ht="15.75" customHeight="1">
      <c r="B645" s="1"/>
      <c r="C645" s="2"/>
      <c r="D645" s="2"/>
      <c r="E645" s="2"/>
      <c r="F645" s="3"/>
    </row>
    <row r="646" spans="2:6" ht="15.75" customHeight="1">
      <c r="B646" s="1"/>
      <c r="C646" s="2"/>
      <c r="D646" s="2"/>
      <c r="E646" s="2"/>
      <c r="F646" s="3"/>
    </row>
    <row r="647" spans="2:6" ht="15.75" customHeight="1">
      <c r="B647" s="1"/>
      <c r="C647" s="2"/>
      <c r="D647" s="2"/>
      <c r="E647" s="2"/>
      <c r="F647" s="3"/>
    </row>
    <row r="648" spans="2:6" ht="15.75" customHeight="1">
      <c r="B648" s="1"/>
      <c r="C648" s="2"/>
      <c r="D648" s="2"/>
      <c r="E648" s="2"/>
      <c r="F648" s="3"/>
    </row>
    <row r="649" spans="2:6" ht="15.75" customHeight="1">
      <c r="B649" s="1"/>
      <c r="C649" s="2"/>
      <c r="D649" s="2"/>
      <c r="E649" s="2"/>
      <c r="F649" s="3"/>
    </row>
    <row r="650" spans="2:6" ht="15.75" customHeight="1">
      <c r="B650" s="1"/>
      <c r="C650" s="2"/>
      <c r="D650" s="2"/>
      <c r="E650" s="2"/>
      <c r="F650" s="3"/>
    </row>
    <row r="651" spans="2:6" ht="15.75" customHeight="1">
      <c r="B651" s="1"/>
      <c r="C651" s="2"/>
      <c r="D651" s="2"/>
      <c r="E651" s="2"/>
      <c r="F651" s="3"/>
    </row>
    <row r="652" spans="2:6" ht="15.75" customHeight="1">
      <c r="B652" s="1"/>
      <c r="C652" s="2"/>
      <c r="D652" s="2"/>
      <c r="E652" s="2"/>
      <c r="F652" s="3"/>
    </row>
    <row r="653" spans="2:6" ht="15.75" customHeight="1">
      <c r="B653" s="1"/>
      <c r="C653" s="2"/>
      <c r="D653" s="2"/>
      <c r="E653" s="2"/>
      <c r="F653" s="3"/>
    </row>
    <row r="654" spans="2:6" ht="15.75" customHeight="1">
      <c r="B654" s="1"/>
      <c r="C654" s="2"/>
      <c r="D654" s="2"/>
      <c r="E654" s="2"/>
      <c r="F654" s="3"/>
    </row>
    <row r="655" spans="2:6" ht="15.75" customHeight="1">
      <c r="B655" s="1"/>
      <c r="C655" s="2"/>
      <c r="D655" s="2"/>
      <c r="E655" s="2"/>
      <c r="F655" s="3"/>
    </row>
    <row r="656" spans="2:6" ht="15.75" customHeight="1">
      <c r="B656" s="1"/>
      <c r="C656" s="2"/>
      <c r="D656" s="2"/>
      <c r="E656" s="2"/>
      <c r="F656" s="3"/>
    </row>
    <row r="657" spans="2:6" ht="15.75" customHeight="1">
      <c r="B657" s="1"/>
      <c r="C657" s="2"/>
      <c r="D657" s="2"/>
      <c r="E657" s="2"/>
      <c r="F657" s="3"/>
    </row>
    <row r="658" spans="2:6" ht="15.75" customHeight="1">
      <c r="B658" s="1"/>
      <c r="C658" s="2"/>
      <c r="D658" s="2"/>
      <c r="E658" s="2"/>
      <c r="F658" s="3"/>
    </row>
    <row r="659" spans="2:6" ht="15.75" customHeight="1">
      <c r="B659" s="1"/>
      <c r="C659" s="2"/>
      <c r="D659" s="2"/>
      <c r="E659" s="2"/>
      <c r="F659" s="3"/>
    </row>
    <row r="660" spans="2:6" ht="15.75" customHeight="1">
      <c r="B660" s="1"/>
      <c r="C660" s="2"/>
      <c r="D660" s="2"/>
      <c r="E660" s="2"/>
      <c r="F660" s="3"/>
    </row>
    <row r="661" spans="2:6" ht="15.75" customHeight="1">
      <c r="B661" s="1"/>
      <c r="C661" s="2"/>
      <c r="D661" s="2"/>
      <c r="E661" s="2"/>
      <c r="F661" s="3"/>
    </row>
    <row r="662" spans="2:6" ht="15.75" customHeight="1">
      <c r="B662" s="1"/>
      <c r="C662" s="2"/>
      <c r="D662" s="2"/>
      <c r="E662" s="2"/>
      <c r="F662" s="3"/>
    </row>
    <row r="663" spans="2:6" ht="15.75" customHeight="1">
      <c r="B663" s="1"/>
      <c r="C663" s="2"/>
      <c r="D663" s="2"/>
      <c r="E663" s="2"/>
      <c r="F663" s="3"/>
    </row>
    <row r="664" spans="2:6" ht="15.75" customHeight="1">
      <c r="B664" s="1"/>
      <c r="C664" s="2"/>
      <c r="D664" s="2"/>
      <c r="E664" s="2"/>
      <c r="F664" s="3"/>
    </row>
    <row r="665" spans="2:6" ht="15.75" customHeight="1">
      <c r="B665" s="1"/>
      <c r="C665" s="2"/>
      <c r="D665" s="2"/>
      <c r="E665" s="2"/>
      <c r="F665" s="3"/>
    </row>
    <row r="666" spans="2:6" ht="15.75" customHeight="1">
      <c r="B666" s="1"/>
      <c r="C666" s="2"/>
      <c r="D666" s="2"/>
      <c r="E666" s="2"/>
      <c r="F666" s="3"/>
    </row>
    <row r="667" spans="2:6" ht="15.75" customHeight="1">
      <c r="B667" s="1"/>
      <c r="C667" s="2"/>
      <c r="D667" s="2"/>
      <c r="E667" s="2"/>
      <c r="F667" s="3"/>
    </row>
    <row r="668" spans="2:6" ht="15.75" customHeight="1">
      <c r="B668" s="1"/>
      <c r="C668" s="2"/>
      <c r="D668" s="2"/>
      <c r="E668" s="2"/>
      <c r="F668" s="3"/>
    </row>
    <row r="669" spans="2:6" ht="15.75" customHeight="1">
      <c r="B669" s="1"/>
      <c r="C669" s="2"/>
      <c r="D669" s="2"/>
      <c r="E669" s="2"/>
      <c r="F669" s="3"/>
    </row>
    <row r="670" spans="2:6" ht="15.75" customHeight="1">
      <c r="B670" s="1"/>
      <c r="C670" s="2"/>
      <c r="D670" s="2"/>
      <c r="E670" s="2"/>
      <c r="F670" s="3"/>
    </row>
    <row r="671" spans="2:6" ht="15.75" customHeight="1">
      <c r="B671" s="1"/>
      <c r="C671" s="2"/>
      <c r="D671" s="2"/>
      <c r="E671" s="2"/>
      <c r="F671" s="3"/>
    </row>
    <row r="672" spans="2:6" ht="15.75" customHeight="1">
      <c r="B672" s="1"/>
      <c r="C672" s="2"/>
      <c r="D672" s="2"/>
      <c r="E672" s="2"/>
      <c r="F672" s="3"/>
    </row>
    <row r="673" spans="2:6" ht="15.75" customHeight="1">
      <c r="B673" s="1"/>
      <c r="C673" s="2"/>
      <c r="D673" s="2"/>
      <c r="E673" s="2"/>
      <c r="F673" s="3"/>
    </row>
    <row r="674" spans="2:6" ht="15.75" customHeight="1">
      <c r="B674" s="1"/>
      <c r="C674" s="2"/>
      <c r="D674" s="2"/>
      <c r="E674" s="2"/>
      <c r="F674" s="3"/>
    </row>
    <row r="675" spans="2:6" ht="15.75" customHeight="1">
      <c r="B675" s="1"/>
      <c r="C675" s="2"/>
      <c r="D675" s="2"/>
      <c r="E675" s="2"/>
      <c r="F675" s="3"/>
    </row>
    <row r="676" spans="2:6" ht="15.75" customHeight="1">
      <c r="B676" s="1"/>
      <c r="C676" s="2"/>
      <c r="D676" s="2"/>
      <c r="E676" s="2"/>
      <c r="F676" s="3"/>
    </row>
    <row r="677" spans="2:6" ht="15.75" customHeight="1">
      <c r="B677" s="1"/>
      <c r="C677" s="2"/>
      <c r="D677" s="2"/>
      <c r="E677" s="2"/>
      <c r="F677" s="3"/>
    </row>
    <row r="678" spans="2:6" ht="15.75" customHeight="1">
      <c r="B678" s="1"/>
      <c r="C678" s="2"/>
      <c r="D678" s="2"/>
      <c r="E678" s="2"/>
      <c r="F678" s="3"/>
    </row>
    <row r="679" spans="2:6" ht="15.75" customHeight="1">
      <c r="B679" s="1"/>
      <c r="C679" s="2"/>
      <c r="D679" s="2"/>
      <c r="E679" s="2"/>
      <c r="F679" s="3"/>
    </row>
    <row r="680" spans="2:6" ht="15.75" customHeight="1">
      <c r="B680" s="1"/>
      <c r="C680" s="2"/>
      <c r="D680" s="2"/>
      <c r="E680" s="2"/>
      <c r="F680" s="3"/>
    </row>
    <row r="681" spans="2:6" ht="15.75" customHeight="1">
      <c r="B681" s="1"/>
      <c r="C681" s="2"/>
      <c r="D681" s="2"/>
      <c r="E681" s="2"/>
      <c r="F681" s="3"/>
    </row>
    <row r="682" spans="2:6" ht="15.75" customHeight="1">
      <c r="B682" s="1"/>
      <c r="C682" s="2"/>
      <c r="D682" s="2"/>
      <c r="E682" s="2"/>
      <c r="F682" s="3"/>
    </row>
    <row r="683" spans="2:6" ht="15.75" customHeight="1">
      <c r="B683" s="1"/>
      <c r="C683" s="2"/>
      <c r="D683" s="2"/>
      <c r="E683" s="2"/>
      <c r="F683" s="3"/>
    </row>
    <row r="684" spans="2:6" ht="15.75" customHeight="1">
      <c r="B684" s="1"/>
      <c r="C684" s="2"/>
      <c r="D684" s="2"/>
      <c r="E684" s="2"/>
      <c r="F684" s="3"/>
    </row>
    <row r="685" spans="2:6" ht="15.75" customHeight="1">
      <c r="B685" s="1"/>
      <c r="C685" s="2"/>
      <c r="D685" s="2"/>
      <c r="E685" s="2"/>
      <c r="F685" s="3"/>
    </row>
    <row r="686" spans="2:6" ht="15.75" customHeight="1">
      <c r="B686" s="1"/>
      <c r="C686" s="2"/>
      <c r="D686" s="2"/>
      <c r="E686" s="2"/>
      <c r="F686" s="3"/>
    </row>
    <row r="687" spans="2:6" ht="15.75" customHeight="1">
      <c r="B687" s="1"/>
      <c r="C687" s="2"/>
      <c r="D687" s="2"/>
      <c r="E687" s="2"/>
      <c r="F687" s="3"/>
    </row>
    <row r="688" spans="2:6" ht="15.75" customHeight="1">
      <c r="B688" s="1"/>
      <c r="C688" s="2"/>
      <c r="D688" s="2"/>
      <c r="E688" s="2"/>
      <c r="F688" s="3"/>
    </row>
    <row r="689" spans="2:6" ht="15.75" customHeight="1">
      <c r="B689" s="1"/>
      <c r="C689" s="2"/>
      <c r="D689" s="2"/>
      <c r="E689" s="2"/>
      <c r="F689" s="3"/>
    </row>
    <row r="690" spans="2:6" ht="15.75" customHeight="1">
      <c r="B690" s="1"/>
      <c r="C690" s="2"/>
      <c r="D690" s="2"/>
      <c r="E690" s="2"/>
      <c r="F690" s="3"/>
    </row>
    <row r="691" spans="2:6" ht="15.75" customHeight="1">
      <c r="B691" s="1"/>
      <c r="C691" s="2"/>
      <c r="D691" s="2"/>
      <c r="E691" s="2"/>
      <c r="F691" s="3"/>
    </row>
    <row r="692" spans="2:6" ht="15.75" customHeight="1">
      <c r="B692" s="1"/>
      <c r="C692" s="2"/>
      <c r="D692" s="2"/>
      <c r="E692" s="2"/>
      <c r="F692" s="3"/>
    </row>
    <row r="693" spans="2:6" ht="15.75" customHeight="1">
      <c r="B693" s="1"/>
      <c r="C693" s="2"/>
      <c r="D693" s="2"/>
      <c r="E693" s="2"/>
      <c r="F693" s="3"/>
    </row>
    <row r="694" spans="2:6" ht="15.75" customHeight="1">
      <c r="B694" s="1"/>
      <c r="C694" s="2"/>
      <c r="D694" s="2"/>
      <c r="E694" s="2"/>
      <c r="F694" s="3"/>
    </row>
    <row r="695" spans="2:6" ht="15.75" customHeight="1">
      <c r="B695" s="1"/>
      <c r="C695" s="2"/>
      <c r="D695" s="2"/>
      <c r="E695" s="2"/>
      <c r="F695" s="3"/>
    </row>
    <row r="696" spans="2:6" ht="15.75" customHeight="1">
      <c r="B696" s="1"/>
      <c r="C696" s="2"/>
      <c r="D696" s="2"/>
      <c r="E696" s="2"/>
      <c r="F696" s="3"/>
    </row>
    <row r="697" spans="2:6" ht="15.75" customHeight="1">
      <c r="B697" s="1"/>
      <c r="C697" s="2"/>
      <c r="D697" s="2"/>
      <c r="E697" s="2"/>
      <c r="F697" s="3"/>
    </row>
    <row r="698" spans="2:6" ht="15.75" customHeight="1">
      <c r="B698" s="1"/>
      <c r="C698" s="2"/>
      <c r="D698" s="2"/>
      <c r="E698" s="2"/>
      <c r="F698" s="3"/>
    </row>
    <row r="699" spans="2:6" ht="15.75" customHeight="1">
      <c r="B699" s="1"/>
      <c r="C699" s="2"/>
      <c r="D699" s="2"/>
      <c r="E699" s="2"/>
      <c r="F699" s="3"/>
    </row>
    <row r="700" spans="2:6" ht="15.75" customHeight="1">
      <c r="B700" s="1"/>
      <c r="C700" s="2"/>
      <c r="D700" s="2"/>
      <c r="E700" s="2"/>
      <c r="F700" s="3"/>
    </row>
    <row r="701" spans="2:6" ht="15.75" customHeight="1">
      <c r="B701" s="1"/>
      <c r="C701" s="2"/>
      <c r="D701" s="2"/>
      <c r="E701" s="2"/>
      <c r="F701" s="3"/>
    </row>
    <row r="702" spans="2:6" ht="15.75" customHeight="1">
      <c r="B702" s="1"/>
      <c r="C702" s="2"/>
      <c r="D702" s="2"/>
      <c r="E702" s="2"/>
      <c r="F702" s="3"/>
    </row>
    <row r="703" spans="2:6" ht="15.75" customHeight="1">
      <c r="B703" s="1"/>
      <c r="C703" s="2"/>
      <c r="D703" s="2"/>
      <c r="E703" s="2"/>
      <c r="F703" s="3"/>
    </row>
    <row r="704" spans="2:6" ht="15.75" customHeight="1">
      <c r="B704" s="1"/>
      <c r="C704" s="2"/>
      <c r="D704" s="2"/>
      <c r="E704" s="2"/>
      <c r="F704" s="3"/>
    </row>
    <row r="705" spans="2:6" ht="15.75" customHeight="1">
      <c r="B705" s="1"/>
      <c r="C705" s="2"/>
      <c r="D705" s="2"/>
      <c r="E705" s="2"/>
      <c r="F705" s="3"/>
    </row>
    <row r="706" spans="2:6" ht="15.75" customHeight="1">
      <c r="B706" s="1"/>
      <c r="C706" s="2"/>
      <c r="D706" s="2"/>
      <c r="E706" s="2"/>
      <c r="F706" s="3"/>
    </row>
    <row r="707" spans="2:6" ht="15.75" customHeight="1">
      <c r="B707" s="1"/>
      <c r="C707" s="2"/>
      <c r="D707" s="2"/>
      <c r="E707" s="2"/>
      <c r="F707" s="3"/>
    </row>
    <row r="708" spans="2:6" ht="15.75" customHeight="1">
      <c r="B708" s="1"/>
      <c r="C708" s="2"/>
      <c r="D708" s="2"/>
      <c r="E708" s="2"/>
      <c r="F708" s="3"/>
    </row>
    <row r="709" spans="2:6" ht="15.75" customHeight="1">
      <c r="B709" s="1"/>
      <c r="C709" s="2"/>
      <c r="D709" s="2"/>
      <c r="E709" s="2"/>
      <c r="F709" s="3"/>
    </row>
    <row r="710" spans="2:6" ht="15.75" customHeight="1">
      <c r="B710" s="1"/>
      <c r="C710" s="2"/>
      <c r="D710" s="2"/>
      <c r="E710" s="2"/>
      <c r="F710" s="3"/>
    </row>
    <row r="711" spans="2:6" ht="15.75" customHeight="1">
      <c r="B711" s="1"/>
      <c r="C711" s="2"/>
      <c r="D711" s="2"/>
      <c r="E711" s="2"/>
      <c r="F711" s="3"/>
    </row>
    <row r="712" spans="2:6" ht="15.75" customHeight="1">
      <c r="B712" s="1"/>
      <c r="C712" s="2"/>
      <c r="D712" s="2"/>
      <c r="E712" s="2"/>
      <c r="F712" s="3"/>
    </row>
    <row r="713" spans="2:6" ht="15.75" customHeight="1">
      <c r="B713" s="1"/>
      <c r="C713" s="2"/>
      <c r="D713" s="2"/>
      <c r="E713" s="2"/>
      <c r="F713" s="3"/>
    </row>
    <row r="714" spans="2:6" ht="15.75" customHeight="1">
      <c r="B714" s="1"/>
      <c r="C714" s="2"/>
      <c r="D714" s="2"/>
      <c r="E714" s="2"/>
      <c r="F714" s="3"/>
    </row>
    <row r="715" spans="2:6" ht="15.75" customHeight="1">
      <c r="B715" s="1"/>
      <c r="C715" s="2"/>
      <c r="D715" s="2"/>
      <c r="E715" s="2"/>
      <c r="F715" s="3"/>
    </row>
    <row r="716" spans="2:6" ht="15.75" customHeight="1">
      <c r="B716" s="1"/>
      <c r="C716" s="2"/>
      <c r="D716" s="2"/>
      <c r="E716" s="2"/>
      <c r="F716" s="3"/>
    </row>
    <row r="717" spans="2:6" ht="15.75" customHeight="1">
      <c r="B717" s="1"/>
      <c r="C717" s="2"/>
      <c r="D717" s="2"/>
      <c r="E717" s="2"/>
      <c r="F717" s="3"/>
    </row>
    <row r="718" spans="2:6" ht="15.75" customHeight="1">
      <c r="B718" s="1"/>
      <c r="C718" s="2"/>
      <c r="D718" s="2"/>
      <c r="E718" s="2"/>
      <c r="F718" s="3"/>
    </row>
    <row r="719" spans="2:6" ht="15.75" customHeight="1">
      <c r="B719" s="1"/>
      <c r="C719" s="2"/>
      <c r="D719" s="2"/>
      <c r="E719" s="2"/>
      <c r="F719" s="3"/>
    </row>
    <row r="720" spans="2:6" ht="15.75" customHeight="1">
      <c r="B720" s="1"/>
      <c r="C720" s="2"/>
      <c r="D720" s="2"/>
      <c r="E720" s="2"/>
      <c r="F720" s="3"/>
    </row>
    <row r="721" spans="2:6" ht="15.75" customHeight="1">
      <c r="B721" s="1"/>
      <c r="C721" s="2"/>
      <c r="D721" s="2"/>
      <c r="E721" s="2"/>
      <c r="F721" s="3"/>
    </row>
    <row r="722" spans="2:6" ht="15.75" customHeight="1">
      <c r="B722" s="1"/>
      <c r="C722" s="2"/>
      <c r="D722" s="2"/>
      <c r="E722" s="2"/>
      <c r="F722" s="3"/>
    </row>
    <row r="723" spans="2:6" ht="15.75" customHeight="1">
      <c r="B723" s="1"/>
      <c r="C723" s="2"/>
      <c r="D723" s="2"/>
      <c r="E723" s="2"/>
      <c r="F723" s="3"/>
    </row>
    <row r="724" spans="2:6" ht="15.75" customHeight="1">
      <c r="B724" s="1"/>
      <c r="C724" s="2"/>
      <c r="D724" s="2"/>
      <c r="E724" s="2"/>
      <c r="F724" s="3"/>
    </row>
    <row r="725" spans="2:6" ht="15.75" customHeight="1">
      <c r="B725" s="1"/>
      <c r="C725" s="2"/>
      <c r="D725" s="2"/>
      <c r="E725" s="2"/>
      <c r="F725" s="3"/>
    </row>
    <row r="726" spans="2:6" ht="15.75" customHeight="1">
      <c r="B726" s="1"/>
      <c r="C726" s="2"/>
      <c r="D726" s="2"/>
      <c r="E726" s="2"/>
      <c r="F726" s="3"/>
    </row>
    <row r="727" spans="2:6" ht="15.75" customHeight="1">
      <c r="B727" s="1"/>
      <c r="C727" s="2"/>
      <c r="D727" s="2"/>
      <c r="E727" s="2"/>
      <c r="F727" s="3"/>
    </row>
    <row r="728" spans="2:6" ht="15.75" customHeight="1">
      <c r="B728" s="1"/>
      <c r="C728" s="2"/>
      <c r="D728" s="2"/>
      <c r="E728" s="2"/>
      <c r="F728" s="3"/>
    </row>
    <row r="729" spans="2:6" ht="15.75" customHeight="1">
      <c r="B729" s="1"/>
      <c r="C729" s="2"/>
      <c r="D729" s="2"/>
      <c r="E729" s="2"/>
      <c r="F729" s="3"/>
    </row>
    <row r="730" spans="2:6" ht="15.75" customHeight="1">
      <c r="B730" s="1"/>
      <c r="C730" s="2"/>
      <c r="D730" s="2"/>
      <c r="E730" s="2"/>
      <c r="F730" s="3"/>
    </row>
    <row r="731" spans="2:6" ht="15.75" customHeight="1">
      <c r="B731" s="1"/>
      <c r="C731" s="2"/>
      <c r="D731" s="2"/>
      <c r="E731" s="2"/>
      <c r="F731" s="3"/>
    </row>
    <row r="732" spans="2:6" ht="15.75" customHeight="1">
      <c r="B732" s="1"/>
      <c r="C732" s="2"/>
      <c r="D732" s="2"/>
      <c r="E732" s="2"/>
      <c r="F732" s="3"/>
    </row>
    <row r="733" spans="2:6" ht="15.75" customHeight="1">
      <c r="B733" s="1"/>
      <c r="C733" s="2"/>
      <c r="D733" s="2"/>
      <c r="E733" s="2"/>
      <c r="F733" s="3"/>
    </row>
    <row r="734" spans="2:6" ht="15.75" customHeight="1">
      <c r="B734" s="1"/>
      <c r="C734" s="2"/>
      <c r="D734" s="2"/>
      <c r="E734" s="2"/>
      <c r="F734" s="3"/>
    </row>
    <row r="735" spans="2:6" ht="15.75" customHeight="1">
      <c r="B735" s="1"/>
      <c r="C735" s="2"/>
      <c r="D735" s="2"/>
      <c r="E735" s="2"/>
      <c r="F735" s="3"/>
    </row>
    <row r="736" spans="2:6" ht="15.75" customHeight="1">
      <c r="B736" s="1"/>
      <c r="C736" s="2"/>
      <c r="D736" s="2"/>
      <c r="E736" s="2"/>
      <c r="F736" s="3"/>
    </row>
    <row r="737" spans="2:6" ht="15.75" customHeight="1">
      <c r="B737" s="1"/>
      <c r="C737" s="2"/>
      <c r="D737" s="2"/>
      <c r="E737" s="2"/>
      <c r="F737" s="3"/>
    </row>
    <row r="738" spans="2:6" ht="15.75" customHeight="1">
      <c r="B738" s="1"/>
      <c r="C738" s="2"/>
      <c r="D738" s="2"/>
      <c r="E738" s="2"/>
      <c r="F738" s="3"/>
    </row>
    <row r="739" spans="2:6" ht="15.75" customHeight="1">
      <c r="B739" s="1"/>
      <c r="C739" s="2"/>
      <c r="D739" s="2"/>
      <c r="E739" s="2"/>
      <c r="F739" s="3"/>
    </row>
    <row r="740" spans="2:6" ht="15.75" customHeight="1">
      <c r="B740" s="1"/>
      <c r="C740" s="2"/>
      <c r="D740" s="2"/>
      <c r="E740" s="2"/>
      <c r="F740" s="3"/>
    </row>
    <row r="741" spans="2:6" ht="15.75" customHeight="1">
      <c r="B741" s="1"/>
      <c r="C741" s="2"/>
      <c r="D741" s="2"/>
      <c r="E741" s="2"/>
      <c r="F741" s="3"/>
    </row>
    <row r="742" spans="2:6" ht="15.75" customHeight="1">
      <c r="B742" s="1"/>
      <c r="C742" s="2"/>
      <c r="D742" s="2"/>
      <c r="E742" s="2"/>
      <c r="F742" s="3"/>
    </row>
    <row r="743" spans="2:6" ht="15.75" customHeight="1">
      <c r="B743" s="1"/>
      <c r="C743" s="2"/>
      <c r="D743" s="2"/>
      <c r="E743" s="2"/>
      <c r="F743" s="3"/>
    </row>
    <row r="744" spans="2:6" ht="15.75" customHeight="1">
      <c r="B744" s="1"/>
      <c r="C744" s="2"/>
      <c r="D744" s="2"/>
      <c r="E744" s="2"/>
      <c r="F744" s="3"/>
    </row>
    <row r="745" spans="2:6" ht="15.75" customHeight="1">
      <c r="B745" s="1"/>
      <c r="C745" s="2"/>
      <c r="D745" s="2"/>
      <c r="E745" s="2"/>
      <c r="F745" s="3"/>
    </row>
    <row r="746" spans="2:6" ht="15.75" customHeight="1">
      <c r="B746" s="1"/>
      <c r="C746" s="2"/>
      <c r="D746" s="2"/>
      <c r="E746" s="2"/>
      <c r="F746" s="3"/>
    </row>
    <row r="747" spans="2:6" ht="15.75" customHeight="1">
      <c r="B747" s="1"/>
      <c r="C747" s="2"/>
      <c r="D747" s="2"/>
      <c r="E747" s="2"/>
      <c r="F747" s="3"/>
    </row>
    <row r="748" spans="2:6" ht="15.75" customHeight="1">
      <c r="B748" s="1"/>
      <c r="C748" s="2"/>
      <c r="D748" s="2"/>
      <c r="E748" s="2"/>
      <c r="F748" s="3"/>
    </row>
    <row r="749" spans="2:6" ht="15.75" customHeight="1">
      <c r="B749" s="1"/>
      <c r="C749" s="2"/>
      <c r="D749" s="2"/>
      <c r="E749" s="2"/>
      <c r="F749" s="3"/>
    </row>
    <row r="750" spans="2:6" ht="15.75" customHeight="1">
      <c r="B750" s="1"/>
      <c r="C750" s="2"/>
      <c r="D750" s="2"/>
      <c r="E750" s="2"/>
      <c r="F750" s="3"/>
    </row>
    <row r="751" spans="2:6" ht="15.75" customHeight="1">
      <c r="B751" s="1"/>
      <c r="C751" s="2"/>
      <c r="D751" s="2"/>
      <c r="E751" s="2"/>
      <c r="F751" s="3"/>
    </row>
    <row r="752" spans="2:6" ht="15.75" customHeight="1">
      <c r="B752" s="1"/>
      <c r="C752" s="2"/>
      <c r="D752" s="2"/>
      <c r="E752" s="2"/>
      <c r="F752" s="3"/>
    </row>
    <row r="753" spans="2:6" ht="15.75" customHeight="1">
      <c r="B753" s="1"/>
      <c r="C753" s="2"/>
      <c r="D753" s="2"/>
      <c r="E753" s="2"/>
      <c r="F753" s="3"/>
    </row>
    <row r="754" spans="2:6" ht="15.75" customHeight="1">
      <c r="B754" s="1"/>
      <c r="C754" s="2"/>
      <c r="D754" s="2"/>
      <c r="E754" s="2"/>
      <c r="F754" s="3"/>
    </row>
    <row r="755" spans="2:6" ht="15.75" customHeight="1">
      <c r="B755" s="1"/>
      <c r="C755" s="2"/>
      <c r="D755" s="2"/>
      <c r="E755" s="2"/>
      <c r="F755" s="3"/>
    </row>
    <row r="756" spans="2:6" ht="15.75" customHeight="1">
      <c r="B756" s="1"/>
      <c r="C756" s="2"/>
      <c r="D756" s="2"/>
      <c r="E756" s="2"/>
      <c r="F756" s="3"/>
    </row>
    <row r="757" spans="2:6" ht="15.75" customHeight="1">
      <c r="B757" s="1"/>
      <c r="C757" s="2"/>
      <c r="D757" s="2"/>
      <c r="E757" s="2"/>
      <c r="F757" s="3"/>
    </row>
    <row r="758" spans="2:6" ht="15.75" customHeight="1">
      <c r="B758" s="1"/>
      <c r="C758" s="2"/>
      <c r="D758" s="2"/>
      <c r="E758" s="2"/>
      <c r="F758" s="3"/>
    </row>
    <row r="759" spans="2:6" ht="15.75" customHeight="1">
      <c r="B759" s="1"/>
      <c r="C759" s="2"/>
      <c r="D759" s="2"/>
      <c r="E759" s="2"/>
      <c r="F759" s="3"/>
    </row>
    <row r="760" spans="2:6" ht="15.75" customHeight="1">
      <c r="B760" s="1"/>
      <c r="C760" s="2"/>
      <c r="D760" s="2"/>
      <c r="E760" s="2"/>
      <c r="F760" s="3"/>
    </row>
    <row r="761" spans="2:6" ht="15.75" customHeight="1">
      <c r="B761" s="1"/>
      <c r="C761" s="2"/>
      <c r="D761" s="2"/>
      <c r="E761" s="2"/>
      <c r="F761" s="3"/>
    </row>
    <row r="762" spans="2:6" ht="15.75" customHeight="1">
      <c r="B762" s="1"/>
      <c r="C762" s="2"/>
      <c r="D762" s="2"/>
      <c r="E762" s="2"/>
      <c r="F762" s="3"/>
    </row>
    <row r="763" spans="2:6" ht="15.75" customHeight="1">
      <c r="B763" s="1"/>
      <c r="C763" s="2"/>
      <c r="D763" s="2"/>
      <c r="E763" s="2"/>
      <c r="F763" s="3"/>
    </row>
    <row r="764" spans="2:6" ht="15.75" customHeight="1">
      <c r="B764" s="1"/>
      <c r="C764" s="2"/>
      <c r="D764" s="2"/>
      <c r="E764" s="2"/>
      <c r="F764" s="3"/>
    </row>
    <row r="765" spans="2:6" ht="15.75" customHeight="1">
      <c r="B765" s="1"/>
      <c r="C765" s="2"/>
      <c r="D765" s="2"/>
      <c r="E765" s="2"/>
      <c r="F765" s="3"/>
    </row>
    <row r="766" spans="2:6" ht="15.75" customHeight="1">
      <c r="B766" s="1"/>
      <c r="C766" s="2"/>
      <c r="D766" s="2"/>
      <c r="E766" s="2"/>
      <c r="F766" s="3"/>
    </row>
    <row r="767" spans="2:6" ht="15.75" customHeight="1">
      <c r="B767" s="1"/>
      <c r="C767" s="2"/>
      <c r="D767" s="2"/>
      <c r="E767" s="2"/>
      <c r="F767" s="3"/>
    </row>
    <row r="768" spans="2:6" ht="15.75" customHeight="1">
      <c r="B768" s="1"/>
      <c r="C768" s="2"/>
      <c r="D768" s="2"/>
      <c r="E768" s="2"/>
      <c r="F768" s="3"/>
    </row>
    <row r="769" spans="2:6" ht="15.75" customHeight="1">
      <c r="B769" s="1"/>
      <c r="C769" s="2"/>
      <c r="D769" s="2"/>
      <c r="E769" s="2"/>
      <c r="F769" s="3"/>
    </row>
    <row r="770" spans="2:6" ht="15.75" customHeight="1">
      <c r="B770" s="1"/>
      <c r="C770" s="2"/>
      <c r="D770" s="2"/>
      <c r="E770" s="2"/>
      <c r="F770" s="3"/>
    </row>
    <row r="771" spans="2:6" ht="15.75" customHeight="1">
      <c r="B771" s="1"/>
      <c r="C771" s="2"/>
      <c r="D771" s="2"/>
      <c r="E771" s="2"/>
      <c r="F771" s="3"/>
    </row>
    <row r="772" spans="2:6" ht="15.75" customHeight="1">
      <c r="B772" s="1"/>
      <c r="C772" s="2"/>
      <c r="D772" s="2"/>
      <c r="E772" s="2"/>
      <c r="F772" s="3"/>
    </row>
    <row r="773" spans="2:6" ht="15.75" customHeight="1">
      <c r="B773" s="1"/>
      <c r="C773" s="2"/>
      <c r="D773" s="2"/>
      <c r="E773" s="2"/>
      <c r="F773" s="3"/>
    </row>
    <row r="774" spans="2:6" ht="15.75" customHeight="1">
      <c r="B774" s="1"/>
      <c r="C774" s="2"/>
      <c r="D774" s="2"/>
      <c r="E774" s="2"/>
      <c r="F774" s="3"/>
    </row>
    <row r="775" spans="2:6" ht="15.75" customHeight="1">
      <c r="B775" s="1"/>
      <c r="C775" s="2"/>
      <c r="D775" s="2"/>
      <c r="E775" s="2"/>
      <c r="F775" s="3"/>
    </row>
    <row r="776" spans="2:6" ht="15.75" customHeight="1">
      <c r="B776" s="1"/>
      <c r="C776" s="2"/>
      <c r="D776" s="2"/>
      <c r="E776" s="2"/>
      <c r="F776" s="3"/>
    </row>
    <row r="777" spans="2:6" ht="15.75" customHeight="1">
      <c r="B777" s="1"/>
      <c r="C777" s="2"/>
      <c r="D777" s="2"/>
      <c r="E777" s="2"/>
      <c r="F777" s="3"/>
    </row>
    <row r="778" spans="2:6" ht="15.75" customHeight="1">
      <c r="B778" s="1"/>
      <c r="C778" s="2"/>
      <c r="D778" s="2"/>
      <c r="E778" s="2"/>
      <c r="F778" s="3"/>
    </row>
    <row r="779" spans="2:6" ht="15.75" customHeight="1">
      <c r="B779" s="1"/>
      <c r="C779" s="2"/>
      <c r="D779" s="2"/>
      <c r="E779" s="2"/>
      <c r="F779" s="3"/>
    </row>
    <row r="780" spans="2:6" ht="15.75" customHeight="1">
      <c r="B780" s="1"/>
      <c r="C780" s="2"/>
      <c r="D780" s="2"/>
      <c r="E780" s="2"/>
      <c r="F780" s="3"/>
    </row>
    <row r="781" spans="2:6" ht="15.75" customHeight="1">
      <c r="B781" s="1"/>
      <c r="C781" s="2"/>
      <c r="D781" s="2"/>
      <c r="E781" s="2"/>
      <c r="F781" s="3"/>
    </row>
    <row r="782" spans="2:6" ht="15.75" customHeight="1">
      <c r="B782" s="1"/>
      <c r="C782" s="2"/>
      <c r="D782" s="2"/>
      <c r="E782" s="2"/>
      <c r="F782" s="3"/>
    </row>
    <row r="783" spans="2:6" ht="15.75" customHeight="1">
      <c r="B783" s="1"/>
      <c r="C783" s="2"/>
      <c r="D783" s="2"/>
      <c r="E783" s="2"/>
      <c r="F783" s="3"/>
    </row>
    <row r="784" spans="2:6" ht="15.75" customHeight="1">
      <c r="B784" s="1"/>
      <c r="C784" s="2"/>
      <c r="D784" s="2"/>
      <c r="E784" s="2"/>
      <c r="F784" s="3"/>
    </row>
    <row r="785" spans="2:6" ht="15.75" customHeight="1">
      <c r="B785" s="1"/>
      <c r="C785" s="2"/>
      <c r="D785" s="2"/>
      <c r="E785" s="2"/>
      <c r="F785" s="3"/>
    </row>
    <row r="786" spans="2:6" ht="15.75" customHeight="1">
      <c r="B786" s="1"/>
      <c r="C786" s="2"/>
      <c r="D786" s="2"/>
      <c r="E786" s="2"/>
      <c r="F786" s="3"/>
    </row>
    <row r="787" spans="2:6" ht="15.75" customHeight="1">
      <c r="B787" s="1"/>
      <c r="C787" s="2"/>
      <c r="D787" s="2"/>
      <c r="E787" s="2"/>
      <c r="F787" s="3"/>
    </row>
    <row r="788" spans="2:6" ht="15.75" customHeight="1">
      <c r="B788" s="1"/>
      <c r="C788" s="2"/>
      <c r="D788" s="2"/>
      <c r="E788" s="2"/>
      <c r="F788" s="3"/>
    </row>
    <row r="789" spans="2:6" ht="15.75" customHeight="1">
      <c r="B789" s="1"/>
      <c r="C789" s="2"/>
      <c r="D789" s="2"/>
      <c r="E789" s="2"/>
      <c r="F789" s="3"/>
    </row>
    <row r="790" spans="2:6" ht="15.75" customHeight="1">
      <c r="B790" s="1"/>
      <c r="C790" s="2"/>
      <c r="D790" s="2"/>
      <c r="E790" s="2"/>
      <c r="F790" s="3"/>
    </row>
    <row r="791" spans="2:6" ht="15.75" customHeight="1">
      <c r="B791" s="1"/>
      <c r="C791" s="2"/>
      <c r="D791" s="2"/>
      <c r="E791" s="2"/>
      <c r="F791" s="3"/>
    </row>
    <row r="792" spans="2:6" ht="15.75" customHeight="1">
      <c r="B792" s="1"/>
      <c r="C792" s="2"/>
      <c r="D792" s="2"/>
      <c r="E792" s="2"/>
      <c r="F792" s="3"/>
    </row>
    <row r="793" spans="2:6" ht="15.75" customHeight="1">
      <c r="B793" s="1"/>
      <c r="C793" s="2"/>
      <c r="D793" s="2"/>
      <c r="E793" s="2"/>
      <c r="F793" s="3"/>
    </row>
    <row r="794" spans="2:6" ht="15.75" customHeight="1">
      <c r="B794" s="1"/>
      <c r="C794" s="2"/>
      <c r="D794" s="2"/>
      <c r="E794" s="2"/>
      <c r="F794" s="3"/>
    </row>
    <row r="795" spans="2:6" ht="15.75" customHeight="1">
      <c r="B795" s="1"/>
      <c r="C795" s="2"/>
      <c r="D795" s="2"/>
      <c r="E795" s="2"/>
      <c r="F795" s="3"/>
    </row>
    <row r="796" spans="2:6" ht="15.75" customHeight="1">
      <c r="B796" s="1"/>
      <c r="C796" s="2"/>
      <c r="D796" s="2"/>
      <c r="E796" s="2"/>
      <c r="F796" s="3"/>
    </row>
    <row r="797" spans="2:6" ht="15.75" customHeight="1">
      <c r="B797" s="1"/>
      <c r="C797" s="2"/>
      <c r="D797" s="2"/>
      <c r="E797" s="2"/>
      <c r="F797" s="3"/>
    </row>
    <row r="798" spans="2:6" ht="15.75" customHeight="1">
      <c r="B798" s="1"/>
      <c r="C798" s="2"/>
      <c r="D798" s="2"/>
      <c r="E798" s="2"/>
      <c r="F798" s="3"/>
    </row>
    <row r="799" spans="2:6" ht="15.75" customHeight="1">
      <c r="B799" s="1"/>
      <c r="C799" s="2"/>
      <c r="D799" s="2"/>
      <c r="E799" s="2"/>
      <c r="F799" s="3"/>
    </row>
    <row r="800" spans="2:6" ht="15.75" customHeight="1">
      <c r="B800" s="1"/>
      <c r="C800" s="2"/>
      <c r="D800" s="2"/>
      <c r="E800" s="2"/>
      <c r="F800" s="3"/>
    </row>
    <row r="801" spans="2:6" ht="15.75" customHeight="1">
      <c r="B801" s="1"/>
      <c r="C801" s="2"/>
      <c r="D801" s="2"/>
      <c r="E801" s="2"/>
      <c r="F801" s="3"/>
    </row>
    <row r="802" spans="2:6" ht="15.75" customHeight="1">
      <c r="B802" s="1"/>
      <c r="C802" s="2"/>
      <c r="D802" s="2"/>
      <c r="E802" s="2"/>
      <c r="F802" s="3"/>
    </row>
    <row r="803" spans="2:6" ht="15.75" customHeight="1">
      <c r="B803" s="1"/>
      <c r="C803" s="2"/>
      <c r="D803" s="2"/>
      <c r="E803" s="2"/>
      <c r="F803" s="3"/>
    </row>
    <row r="804" spans="2:6" ht="15.75" customHeight="1">
      <c r="B804" s="1"/>
      <c r="C804" s="2"/>
      <c r="D804" s="2"/>
      <c r="E804" s="2"/>
      <c r="F804" s="3"/>
    </row>
    <row r="805" spans="2:6" ht="15.75" customHeight="1">
      <c r="B805" s="1"/>
      <c r="C805" s="2"/>
      <c r="D805" s="2"/>
      <c r="E805" s="2"/>
      <c r="F805" s="3"/>
    </row>
    <row r="806" spans="2:6" ht="15.75" customHeight="1">
      <c r="B806" s="1"/>
      <c r="C806" s="2"/>
      <c r="D806" s="2"/>
      <c r="E806" s="2"/>
      <c r="F806" s="3"/>
    </row>
    <row r="807" spans="2:6" ht="15.75" customHeight="1">
      <c r="B807" s="1"/>
      <c r="C807" s="2"/>
      <c r="D807" s="2"/>
      <c r="E807" s="2"/>
      <c r="F807" s="3"/>
    </row>
    <row r="808" spans="2:6" ht="15.75" customHeight="1">
      <c r="B808" s="1"/>
      <c r="C808" s="2"/>
      <c r="D808" s="2"/>
      <c r="E808" s="2"/>
      <c r="F808" s="3"/>
    </row>
    <row r="809" spans="2:6" ht="15.75" customHeight="1">
      <c r="B809" s="1"/>
      <c r="C809" s="2"/>
      <c r="D809" s="2"/>
      <c r="E809" s="2"/>
      <c r="F809" s="3"/>
    </row>
    <row r="810" spans="2:6" ht="15.75" customHeight="1">
      <c r="B810" s="1"/>
      <c r="C810" s="2"/>
      <c r="D810" s="2"/>
      <c r="E810" s="2"/>
      <c r="F810" s="3"/>
    </row>
    <row r="811" spans="2:6" ht="15.75" customHeight="1">
      <c r="B811" s="1"/>
      <c r="C811" s="2"/>
      <c r="D811" s="2"/>
      <c r="E811" s="2"/>
      <c r="F811" s="3"/>
    </row>
    <row r="812" spans="2:6" ht="15.75" customHeight="1">
      <c r="B812" s="1"/>
      <c r="C812" s="2"/>
      <c r="D812" s="2"/>
      <c r="E812" s="2"/>
      <c r="F812" s="3"/>
    </row>
    <row r="813" spans="2:6" ht="15.75" customHeight="1">
      <c r="B813" s="1"/>
      <c r="C813" s="2"/>
      <c r="D813" s="2"/>
      <c r="E813" s="2"/>
      <c r="F813" s="3"/>
    </row>
    <row r="814" spans="2:6" ht="15.75" customHeight="1">
      <c r="B814" s="1"/>
      <c r="C814" s="2"/>
      <c r="D814" s="2"/>
      <c r="E814" s="2"/>
      <c r="F814" s="3"/>
    </row>
    <row r="815" spans="2:6" ht="15.75" customHeight="1">
      <c r="B815" s="1"/>
      <c r="C815" s="2"/>
      <c r="D815" s="2"/>
      <c r="E815" s="2"/>
      <c r="F815" s="3"/>
    </row>
    <row r="816" spans="2:6" ht="15.75" customHeight="1">
      <c r="B816" s="1"/>
      <c r="C816" s="2"/>
      <c r="D816" s="2"/>
      <c r="E816" s="2"/>
      <c r="F816" s="3"/>
    </row>
    <row r="817" spans="2:6" ht="15.75" customHeight="1">
      <c r="B817" s="1"/>
      <c r="C817" s="2"/>
      <c r="D817" s="2"/>
      <c r="E817" s="2"/>
      <c r="F817" s="3"/>
    </row>
    <row r="818" spans="2:6" ht="15.75" customHeight="1">
      <c r="B818" s="1"/>
      <c r="C818" s="2"/>
      <c r="D818" s="2"/>
      <c r="E818" s="2"/>
      <c r="F818" s="3"/>
    </row>
    <row r="819" spans="2:6" ht="15.75" customHeight="1">
      <c r="B819" s="1"/>
      <c r="C819" s="2"/>
      <c r="D819" s="2"/>
      <c r="E819" s="2"/>
      <c r="F819" s="3"/>
    </row>
    <row r="820" spans="2:6" ht="15.75" customHeight="1">
      <c r="B820" s="1"/>
      <c r="C820" s="2"/>
      <c r="D820" s="2"/>
      <c r="E820" s="2"/>
      <c r="F820" s="3"/>
    </row>
    <row r="821" spans="2:6" ht="15.75" customHeight="1">
      <c r="B821" s="1"/>
      <c r="C821" s="2"/>
      <c r="D821" s="2"/>
      <c r="E821" s="2"/>
      <c r="F821" s="3"/>
    </row>
    <row r="822" spans="2:6" ht="15.75" customHeight="1">
      <c r="B822" s="1"/>
      <c r="C822" s="2"/>
      <c r="D822" s="2"/>
      <c r="E822" s="2"/>
      <c r="F822" s="3"/>
    </row>
    <row r="823" spans="2:6" ht="15.75" customHeight="1">
      <c r="B823" s="1"/>
      <c r="C823" s="2"/>
      <c r="D823" s="2"/>
      <c r="E823" s="2"/>
      <c r="F823" s="3"/>
    </row>
    <row r="824" spans="2:6" ht="15.75" customHeight="1">
      <c r="B824" s="1"/>
      <c r="C824" s="2"/>
      <c r="D824" s="2"/>
      <c r="E824" s="2"/>
      <c r="F824" s="3"/>
    </row>
    <row r="825" spans="2:6" ht="15.75" customHeight="1">
      <c r="B825" s="1"/>
      <c r="C825" s="2"/>
      <c r="D825" s="2"/>
      <c r="E825" s="2"/>
      <c r="F825" s="3"/>
    </row>
    <row r="826" spans="2:6" ht="15.75" customHeight="1">
      <c r="B826" s="1"/>
      <c r="C826" s="2"/>
      <c r="D826" s="2"/>
      <c r="E826" s="2"/>
      <c r="F826" s="3"/>
    </row>
    <row r="827" spans="2:6" ht="15.75" customHeight="1">
      <c r="B827" s="1"/>
      <c r="C827" s="2"/>
      <c r="D827" s="2"/>
      <c r="E827" s="2"/>
      <c r="F827" s="3"/>
    </row>
    <row r="828" spans="2:6" ht="15.75" customHeight="1">
      <c r="B828" s="1"/>
      <c r="C828" s="2"/>
      <c r="D828" s="2"/>
      <c r="E828" s="2"/>
      <c r="F828" s="3"/>
    </row>
    <row r="829" spans="2:6" ht="15.75" customHeight="1">
      <c r="B829" s="1"/>
      <c r="C829" s="2"/>
      <c r="D829" s="2"/>
      <c r="E829" s="2"/>
      <c r="F829" s="3"/>
    </row>
    <row r="830" spans="2:6" ht="15.75" customHeight="1">
      <c r="B830" s="1"/>
      <c r="C830" s="2"/>
      <c r="D830" s="2"/>
      <c r="E830" s="2"/>
      <c r="F830" s="3"/>
    </row>
    <row r="831" spans="2:6" ht="15.75" customHeight="1">
      <c r="B831" s="1"/>
      <c r="C831" s="2"/>
      <c r="D831" s="2"/>
      <c r="E831" s="2"/>
      <c r="F831" s="3"/>
    </row>
    <row r="832" spans="2:6" ht="15.75" customHeight="1">
      <c r="B832" s="1"/>
      <c r="C832" s="2"/>
      <c r="D832" s="2"/>
      <c r="E832" s="2"/>
      <c r="F832" s="3"/>
    </row>
    <row r="833" spans="2:6" ht="15.75" customHeight="1">
      <c r="B833" s="1"/>
      <c r="C833" s="2"/>
      <c r="D833" s="2"/>
      <c r="E833" s="2"/>
      <c r="F833" s="3"/>
    </row>
    <row r="834" spans="2:6" ht="15.75" customHeight="1">
      <c r="B834" s="1"/>
      <c r="C834" s="2"/>
      <c r="D834" s="2"/>
      <c r="E834" s="2"/>
      <c r="F834" s="3"/>
    </row>
    <row r="835" spans="2:6" ht="15.75" customHeight="1">
      <c r="B835" s="1"/>
      <c r="C835" s="2"/>
      <c r="D835" s="2"/>
      <c r="E835" s="2"/>
      <c r="F835" s="3"/>
    </row>
    <row r="836" spans="2:6" ht="15.75" customHeight="1">
      <c r="B836" s="1"/>
      <c r="C836" s="2"/>
      <c r="D836" s="2"/>
      <c r="E836" s="2"/>
      <c r="F836" s="3"/>
    </row>
    <row r="837" spans="2:6" ht="15.75" customHeight="1">
      <c r="B837" s="1"/>
      <c r="C837" s="2"/>
      <c r="D837" s="2"/>
      <c r="E837" s="2"/>
      <c r="F837" s="3"/>
    </row>
    <row r="838" spans="2:6" ht="15.75" customHeight="1">
      <c r="B838" s="1"/>
      <c r="C838" s="2"/>
      <c r="D838" s="2"/>
      <c r="E838" s="2"/>
      <c r="F838" s="3"/>
    </row>
    <row r="839" spans="2:6" ht="15.75" customHeight="1">
      <c r="B839" s="1"/>
      <c r="C839" s="2"/>
      <c r="D839" s="2"/>
      <c r="E839" s="2"/>
      <c r="F839" s="3"/>
    </row>
    <row r="840" spans="2:6" ht="15.75" customHeight="1">
      <c r="B840" s="1"/>
      <c r="C840" s="2"/>
      <c r="D840" s="2"/>
      <c r="E840" s="2"/>
      <c r="F840" s="3"/>
    </row>
    <row r="841" spans="2:6" ht="15.75" customHeight="1">
      <c r="B841" s="1"/>
      <c r="C841" s="2"/>
      <c r="D841" s="2"/>
      <c r="E841" s="2"/>
      <c r="F841" s="3"/>
    </row>
    <row r="842" spans="2:6" ht="15.75" customHeight="1">
      <c r="B842" s="1"/>
      <c r="C842" s="2"/>
      <c r="D842" s="2"/>
      <c r="E842" s="2"/>
      <c r="F842" s="3"/>
    </row>
    <row r="843" spans="2:6" ht="15.75" customHeight="1">
      <c r="B843" s="1"/>
      <c r="C843" s="2"/>
      <c r="D843" s="2"/>
      <c r="E843" s="2"/>
      <c r="F843" s="3"/>
    </row>
    <row r="844" spans="2:6" ht="15.75" customHeight="1">
      <c r="B844" s="1"/>
      <c r="C844" s="2"/>
      <c r="D844" s="2"/>
      <c r="E844" s="2"/>
      <c r="F844" s="3"/>
    </row>
    <row r="845" spans="2:6" ht="15.75" customHeight="1">
      <c r="B845" s="1"/>
      <c r="C845" s="2"/>
      <c r="D845" s="2"/>
      <c r="E845" s="2"/>
      <c r="F845" s="3"/>
    </row>
    <row r="846" spans="2:6" ht="15.75" customHeight="1">
      <c r="B846" s="1"/>
      <c r="C846" s="2"/>
      <c r="D846" s="2"/>
      <c r="E846" s="2"/>
      <c r="F846" s="3"/>
    </row>
    <row r="847" spans="2:6" ht="15.75" customHeight="1">
      <c r="B847" s="1"/>
      <c r="C847" s="2"/>
      <c r="D847" s="2"/>
      <c r="E847" s="2"/>
      <c r="F847" s="3"/>
    </row>
    <row r="848" spans="2:6" ht="15.75" customHeight="1">
      <c r="B848" s="1"/>
      <c r="C848" s="2"/>
      <c r="D848" s="2"/>
      <c r="E848" s="2"/>
      <c r="F848" s="3"/>
    </row>
    <row r="849" spans="2:6" ht="15.75" customHeight="1">
      <c r="B849" s="1"/>
      <c r="C849" s="2"/>
      <c r="D849" s="2"/>
      <c r="E849" s="2"/>
      <c r="F849" s="3"/>
    </row>
    <row r="850" spans="2:6" ht="15.75" customHeight="1">
      <c r="B850" s="1"/>
      <c r="C850" s="2"/>
      <c r="D850" s="2"/>
      <c r="E850" s="2"/>
      <c r="F850" s="3"/>
    </row>
    <row r="851" spans="2:6" ht="15.75" customHeight="1">
      <c r="B851" s="1"/>
      <c r="C851" s="2"/>
      <c r="D851" s="2"/>
      <c r="E851" s="2"/>
      <c r="F851" s="3"/>
    </row>
    <row r="852" spans="2:6" ht="15.75" customHeight="1">
      <c r="B852" s="1"/>
      <c r="C852" s="2"/>
      <c r="D852" s="2"/>
      <c r="E852" s="2"/>
      <c r="F852" s="3"/>
    </row>
    <row r="853" spans="2:6" ht="15.75" customHeight="1">
      <c r="B853" s="1"/>
      <c r="C853" s="2"/>
      <c r="D853" s="2"/>
      <c r="E853" s="2"/>
      <c r="F853" s="3"/>
    </row>
    <row r="854" spans="2:6" ht="15.75" customHeight="1">
      <c r="B854" s="1"/>
      <c r="C854" s="2"/>
      <c r="D854" s="2"/>
      <c r="E854" s="2"/>
      <c r="F854" s="3"/>
    </row>
    <row r="855" spans="2:6" ht="15.75" customHeight="1">
      <c r="B855" s="1"/>
      <c r="C855" s="2"/>
      <c r="D855" s="2"/>
      <c r="E855" s="2"/>
      <c r="F855" s="3"/>
    </row>
    <row r="856" spans="2:6" ht="15.75" customHeight="1">
      <c r="B856" s="1"/>
      <c r="C856" s="2"/>
      <c r="D856" s="2"/>
      <c r="E856" s="2"/>
      <c r="F856" s="3"/>
    </row>
    <row r="857" spans="2:6" ht="15.75" customHeight="1">
      <c r="B857" s="1"/>
      <c r="C857" s="2"/>
      <c r="D857" s="2"/>
      <c r="E857" s="2"/>
      <c r="F857" s="3"/>
    </row>
    <row r="858" spans="2:6" ht="15.75" customHeight="1">
      <c r="B858" s="1"/>
      <c r="C858" s="2"/>
      <c r="D858" s="2"/>
      <c r="E858" s="2"/>
      <c r="F858" s="3"/>
    </row>
    <row r="859" spans="2:6" ht="15.75" customHeight="1">
      <c r="B859" s="1"/>
      <c r="C859" s="2"/>
      <c r="D859" s="2"/>
      <c r="E859" s="2"/>
      <c r="F859" s="3"/>
    </row>
    <row r="860" spans="2:6" ht="15.75" customHeight="1">
      <c r="B860" s="1"/>
      <c r="C860" s="2"/>
      <c r="D860" s="2"/>
      <c r="E860" s="2"/>
      <c r="F860" s="3"/>
    </row>
    <row r="861" spans="2:6" ht="15.75" customHeight="1">
      <c r="B861" s="1"/>
      <c r="C861" s="2"/>
      <c r="D861" s="2"/>
      <c r="E861" s="2"/>
      <c r="F861" s="3"/>
    </row>
    <row r="862" spans="2:6" ht="15.75" customHeight="1">
      <c r="B862" s="1"/>
      <c r="C862" s="2"/>
      <c r="D862" s="2"/>
      <c r="E862" s="2"/>
      <c r="F862" s="3"/>
    </row>
    <row r="863" spans="2:6" ht="15.75" customHeight="1">
      <c r="B863" s="1"/>
      <c r="C863" s="2"/>
      <c r="D863" s="2"/>
      <c r="E863" s="2"/>
      <c r="F863" s="3"/>
    </row>
    <row r="864" spans="2:6" ht="15.75" customHeight="1">
      <c r="B864" s="1"/>
      <c r="C864" s="2"/>
      <c r="D864" s="2"/>
      <c r="E864" s="2"/>
      <c r="F864" s="3"/>
    </row>
    <row r="865" spans="2:6" ht="15.75" customHeight="1">
      <c r="B865" s="1"/>
      <c r="C865" s="2"/>
      <c r="D865" s="2"/>
      <c r="E865" s="2"/>
      <c r="F865" s="3"/>
    </row>
    <row r="866" spans="2:6" ht="15.75" customHeight="1">
      <c r="B866" s="1"/>
      <c r="C866" s="2"/>
      <c r="D866" s="2"/>
      <c r="E866" s="2"/>
      <c r="F866" s="3"/>
    </row>
    <row r="867" spans="2:6" ht="15.75" customHeight="1">
      <c r="B867" s="1"/>
      <c r="C867" s="2"/>
      <c r="D867" s="2"/>
      <c r="E867" s="2"/>
      <c r="F867" s="3"/>
    </row>
    <row r="868" spans="2:6" ht="15.75" customHeight="1">
      <c r="B868" s="1"/>
      <c r="C868" s="2"/>
      <c r="D868" s="2"/>
      <c r="E868" s="2"/>
      <c r="F868" s="3"/>
    </row>
    <row r="869" spans="2:6" ht="15.75" customHeight="1">
      <c r="B869" s="1"/>
      <c r="C869" s="2"/>
      <c r="D869" s="2"/>
      <c r="E869" s="2"/>
      <c r="F869" s="3"/>
    </row>
    <row r="870" spans="2:6" ht="15.75" customHeight="1">
      <c r="B870" s="1"/>
      <c r="C870" s="2"/>
      <c r="D870" s="2"/>
      <c r="E870" s="2"/>
      <c r="F870" s="3"/>
    </row>
    <row r="871" spans="2:6" ht="15.75" customHeight="1">
      <c r="B871" s="1"/>
      <c r="C871" s="2"/>
      <c r="D871" s="2"/>
      <c r="E871" s="2"/>
      <c r="F871" s="3"/>
    </row>
    <row r="872" spans="2:6" ht="15.75" customHeight="1">
      <c r="B872" s="1"/>
      <c r="C872" s="2"/>
      <c r="D872" s="2"/>
      <c r="E872" s="2"/>
      <c r="F872" s="3"/>
    </row>
    <row r="873" spans="2:6" ht="15.75" customHeight="1">
      <c r="B873" s="1"/>
      <c r="C873" s="2"/>
      <c r="D873" s="2"/>
      <c r="E873" s="2"/>
      <c r="F873" s="3"/>
    </row>
    <row r="874" spans="2:6" ht="15.75" customHeight="1">
      <c r="B874" s="1"/>
      <c r="C874" s="2"/>
      <c r="D874" s="2"/>
      <c r="E874" s="2"/>
      <c r="F874" s="3"/>
    </row>
    <row r="875" spans="2:6" ht="15.75" customHeight="1">
      <c r="B875" s="1"/>
      <c r="C875" s="2"/>
      <c r="D875" s="2"/>
      <c r="E875" s="2"/>
      <c r="F875" s="3"/>
    </row>
    <row r="876" spans="2:6" ht="15.75" customHeight="1">
      <c r="B876" s="1"/>
      <c r="C876" s="2"/>
      <c r="D876" s="2"/>
      <c r="E876" s="2"/>
      <c r="F876" s="3"/>
    </row>
    <row r="877" spans="2:6" ht="15.75" customHeight="1">
      <c r="B877" s="1"/>
      <c r="C877" s="2"/>
      <c r="D877" s="2"/>
      <c r="E877" s="2"/>
      <c r="F877" s="3"/>
    </row>
    <row r="878" spans="2:6" ht="15.75" customHeight="1">
      <c r="B878" s="1"/>
      <c r="C878" s="2"/>
      <c r="D878" s="2"/>
      <c r="E878" s="2"/>
      <c r="F878" s="3"/>
    </row>
    <row r="879" spans="2:6" ht="15.75" customHeight="1">
      <c r="B879" s="1"/>
      <c r="C879" s="2"/>
      <c r="D879" s="2"/>
      <c r="E879" s="2"/>
      <c r="F879" s="3"/>
    </row>
    <row r="880" spans="2:6" ht="15.75" customHeight="1">
      <c r="B880" s="1"/>
      <c r="C880" s="2"/>
      <c r="D880" s="2"/>
      <c r="E880" s="2"/>
      <c r="F880" s="3"/>
    </row>
    <row r="881" spans="2:6" ht="15.75" customHeight="1">
      <c r="B881" s="1"/>
      <c r="C881" s="2"/>
      <c r="D881" s="2"/>
      <c r="E881" s="2"/>
      <c r="F881" s="3"/>
    </row>
    <row r="882" spans="2:6" ht="15.75" customHeight="1">
      <c r="B882" s="1"/>
      <c r="C882" s="2"/>
      <c r="D882" s="2"/>
      <c r="E882" s="2"/>
      <c r="F882" s="3"/>
    </row>
    <row r="883" spans="2:6" ht="15.75" customHeight="1">
      <c r="B883" s="1"/>
      <c r="C883" s="2"/>
      <c r="D883" s="2"/>
      <c r="E883" s="2"/>
      <c r="F883" s="3"/>
    </row>
    <row r="884" spans="2:6" ht="15.75" customHeight="1">
      <c r="B884" s="1"/>
      <c r="C884" s="2"/>
      <c r="D884" s="2"/>
      <c r="E884" s="2"/>
      <c r="F884" s="3"/>
    </row>
    <row r="885" spans="2:6" ht="15.75" customHeight="1">
      <c r="B885" s="1"/>
      <c r="C885" s="2"/>
      <c r="D885" s="2"/>
      <c r="E885" s="2"/>
      <c r="F885" s="3"/>
    </row>
    <row r="886" spans="2:6" ht="15.75" customHeight="1">
      <c r="B886" s="1"/>
      <c r="C886" s="2"/>
      <c r="D886" s="2"/>
      <c r="E886" s="2"/>
      <c r="F886" s="3"/>
    </row>
    <row r="887" spans="2:6" ht="15.75" customHeight="1">
      <c r="B887" s="1"/>
      <c r="C887" s="2"/>
      <c r="D887" s="2"/>
      <c r="E887" s="2"/>
      <c r="F887" s="3"/>
    </row>
    <row r="888" spans="2:6" ht="15.75" customHeight="1">
      <c r="B888" s="1"/>
      <c r="C888" s="2"/>
      <c r="D888" s="2"/>
      <c r="E888" s="2"/>
      <c r="F888" s="3"/>
    </row>
    <row r="889" spans="2:6" ht="15.75" customHeight="1">
      <c r="B889" s="1"/>
      <c r="C889" s="2"/>
      <c r="D889" s="2"/>
      <c r="E889" s="2"/>
      <c r="F889" s="3"/>
    </row>
    <row r="890" spans="2:6" ht="15.75" customHeight="1">
      <c r="B890" s="1"/>
      <c r="C890" s="2"/>
      <c r="D890" s="2"/>
      <c r="E890" s="2"/>
      <c r="F890" s="3"/>
    </row>
    <row r="891" spans="2:6" ht="15.75" customHeight="1">
      <c r="B891" s="1"/>
      <c r="C891" s="2"/>
      <c r="D891" s="2"/>
      <c r="E891" s="2"/>
      <c r="F891" s="3"/>
    </row>
    <row r="892" spans="2:6" ht="15.75" customHeight="1">
      <c r="B892" s="1"/>
      <c r="C892" s="2"/>
      <c r="D892" s="2"/>
      <c r="E892" s="2"/>
      <c r="F892" s="3"/>
    </row>
    <row r="893" spans="2:6" ht="15.75" customHeight="1">
      <c r="B893" s="1"/>
      <c r="C893" s="2"/>
      <c r="D893" s="2"/>
      <c r="E893" s="2"/>
      <c r="F893" s="3"/>
    </row>
    <row r="894" spans="2:6" ht="15.75" customHeight="1">
      <c r="B894" s="1"/>
      <c r="C894" s="2"/>
      <c r="D894" s="2"/>
      <c r="E894" s="2"/>
      <c r="F894" s="3"/>
    </row>
    <row r="895" spans="2:6" ht="15.75" customHeight="1">
      <c r="B895" s="1"/>
      <c r="C895" s="2"/>
      <c r="D895" s="2"/>
      <c r="E895" s="2"/>
      <c r="F895" s="3"/>
    </row>
    <row r="896" spans="2:6" ht="15.75" customHeight="1">
      <c r="B896" s="1"/>
      <c r="C896" s="2"/>
      <c r="D896" s="2"/>
      <c r="E896" s="2"/>
      <c r="F896" s="3"/>
    </row>
    <row r="897" spans="2:6" ht="15.75" customHeight="1">
      <c r="B897" s="1"/>
      <c r="C897" s="2"/>
      <c r="D897" s="2"/>
      <c r="E897" s="2"/>
      <c r="F897" s="3"/>
    </row>
    <row r="898" spans="2:6" ht="15.75" customHeight="1">
      <c r="B898" s="1"/>
      <c r="C898" s="2"/>
      <c r="D898" s="2"/>
      <c r="E898" s="2"/>
      <c r="F898" s="3"/>
    </row>
    <row r="899" spans="2:6" ht="15.75" customHeight="1">
      <c r="B899" s="1"/>
      <c r="C899" s="2"/>
      <c r="D899" s="2"/>
      <c r="E899" s="2"/>
      <c r="F899" s="3"/>
    </row>
    <row r="900" spans="2:6" ht="15.75" customHeight="1">
      <c r="B900" s="1"/>
      <c r="C900" s="2"/>
      <c r="D900" s="2"/>
      <c r="E900" s="2"/>
      <c r="F900" s="3"/>
    </row>
    <row r="901" spans="2:6" ht="15.75" customHeight="1">
      <c r="B901" s="1"/>
      <c r="C901" s="2"/>
      <c r="D901" s="2"/>
      <c r="E901" s="2"/>
      <c r="F901" s="3"/>
    </row>
    <row r="902" spans="2:6" ht="15.75" customHeight="1">
      <c r="B902" s="1"/>
      <c r="C902" s="2"/>
      <c r="D902" s="2"/>
      <c r="E902" s="2"/>
      <c r="F902" s="3"/>
    </row>
    <row r="903" spans="2:6" ht="15.75" customHeight="1">
      <c r="B903" s="1"/>
      <c r="C903" s="2"/>
      <c r="D903" s="2"/>
      <c r="E903" s="2"/>
      <c r="F903" s="3"/>
    </row>
    <row r="904" spans="2:6" ht="15.75" customHeight="1">
      <c r="B904" s="1"/>
      <c r="C904" s="2"/>
      <c r="D904" s="2"/>
      <c r="E904" s="2"/>
      <c r="F904" s="3"/>
    </row>
    <row r="905" spans="2:6" ht="15.75" customHeight="1">
      <c r="B905" s="1"/>
      <c r="C905" s="2"/>
      <c r="D905" s="2"/>
      <c r="E905" s="2"/>
      <c r="F905" s="3"/>
    </row>
    <row r="906" spans="2:6" ht="15.75" customHeight="1">
      <c r="B906" s="1"/>
      <c r="C906" s="2"/>
      <c r="D906" s="2"/>
      <c r="E906" s="2"/>
      <c r="F906" s="3"/>
    </row>
    <row r="907" spans="2:6" ht="15.75" customHeight="1">
      <c r="B907" s="1"/>
      <c r="C907" s="2"/>
      <c r="D907" s="2"/>
      <c r="E907" s="2"/>
      <c r="F907" s="3"/>
    </row>
    <row r="908" spans="2:6" ht="15.75" customHeight="1">
      <c r="B908" s="1"/>
      <c r="C908" s="2"/>
      <c r="D908" s="2"/>
      <c r="E908" s="2"/>
      <c r="F908" s="3"/>
    </row>
    <row r="909" spans="2:6" ht="15.75" customHeight="1">
      <c r="B909" s="1"/>
      <c r="C909" s="2"/>
      <c r="D909" s="2"/>
      <c r="E909" s="2"/>
      <c r="F909" s="3"/>
    </row>
    <row r="910" spans="2:6" ht="15.75" customHeight="1">
      <c r="B910" s="1"/>
      <c r="C910" s="2"/>
      <c r="D910" s="2"/>
      <c r="E910" s="2"/>
      <c r="F910" s="3"/>
    </row>
    <row r="911" spans="2:6" ht="15.75" customHeight="1">
      <c r="B911" s="1"/>
      <c r="C911" s="2"/>
      <c r="D911" s="2"/>
      <c r="E911" s="2"/>
      <c r="F911" s="3"/>
    </row>
    <row r="912" spans="2:6" ht="15.75" customHeight="1">
      <c r="B912" s="1"/>
      <c r="C912" s="2"/>
      <c r="D912" s="2"/>
      <c r="E912" s="2"/>
      <c r="F912" s="3"/>
    </row>
    <row r="913" spans="2:6" ht="15.75" customHeight="1">
      <c r="B913" s="1"/>
      <c r="C913" s="2"/>
      <c r="D913" s="2"/>
      <c r="E913" s="2"/>
      <c r="F913" s="3"/>
    </row>
    <row r="914" spans="2:6" ht="15.75" customHeight="1">
      <c r="B914" s="1"/>
      <c r="C914" s="2"/>
      <c r="D914" s="2"/>
      <c r="E914" s="2"/>
      <c r="F914" s="3"/>
    </row>
    <row r="915" spans="2:6" ht="15.75" customHeight="1">
      <c r="B915" s="1"/>
      <c r="C915" s="2"/>
      <c r="D915" s="2"/>
      <c r="E915" s="2"/>
      <c r="F915" s="3"/>
    </row>
    <row r="916" spans="2:6" ht="15.75" customHeight="1">
      <c r="B916" s="1"/>
      <c r="C916" s="2"/>
      <c r="D916" s="2"/>
      <c r="E916" s="2"/>
      <c r="F916" s="3"/>
    </row>
    <row r="917" spans="2:6" ht="15.75" customHeight="1">
      <c r="B917" s="1"/>
      <c r="C917" s="2"/>
      <c r="D917" s="2"/>
      <c r="E917" s="2"/>
      <c r="F917" s="3"/>
    </row>
    <row r="918" spans="2:6" ht="15.75" customHeight="1">
      <c r="B918" s="1"/>
      <c r="C918" s="2"/>
      <c r="D918" s="2"/>
      <c r="E918" s="2"/>
      <c r="F918" s="3"/>
    </row>
    <row r="919" spans="2:6" ht="15.75" customHeight="1">
      <c r="B919" s="1"/>
      <c r="C919" s="2"/>
      <c r="D919" s="2"/>
      <c r="E919" s="2"/>
      <c r="F919" s="3"/>
    </row>
    <row r="920" spans="2:6" ht="15.75" customHeight="1">
      <c r="B920" s="1"/>
      <c r="C920" s="2"/>
      <c r="D920" s="2"/>
      <c r="E920" s="2"/>
      <c r="F920" s="3"/>
    </row>
    <row r="921" spans="2:6" ht="15.75" customHeight="1">
      <c r="B921" s="1"/>
      <c r="C921" s="2"/>
      <c r="D921" s="2"/>
      <c r="E921" s="2"/>
      <c r="F921" s="3"/>
    </row>
    <row r="922" spans="2:6" ht="15.75" customHeight="1">
      <c r="B922" s="1"/>
      <c r="C922" s="2"/>
      <c r="D922" s="2"/>
      <c r="E922" s="2"/>
      <c r="F922" s="3"/>
    </row>
    <row r="923" spans="2:6" ht="15.75" customHeight="1">
      <c r="B923" s="1"/>
      <c r="C923" s="2"/>
      <c r="D923" s="2"/>
      <c r="E923" s="2"/>
      <c r="F923" s="3"/>
    </row>
    <row r="924" spans="2:6" ht="15.75" customHeight="1">
      <c r="B924" s="1"/>
      <c r="C924" s="2"/>
      <c r="D924" s="2"/>
      <c r="E924" s="2"/>
      <c r="F924" s="3"/>
    </row>
    <row r="925" spans="2:6" ht="15.75" customHeight="1">
      <c r="B925" s="1"/>
      <c r="C925" s="2"/>
      <c r="D925" s="2"/>
      <c r="E925" s="2"/>
      <c r="F925" s="3"/>
    </row>
    <row r="926" spans="2:6" ht="15.75" customHeight="1">
      <c r="B926" s="1"/>
      <c r="C926" s="2"/>
      <c r="D926" s="2"/>
      <c r="E926" s="2"/>
      <c r="F926" s="3"/>
    </row>
    <row r="927" spans="2:6" ht="15.75" customHeight="1">
      <c r="B927" s="1"/>
      <c r="C927" s="2"/>
      <c r="D927" s="2"/>
      <c r="E927" s="2"/>
      <c r="F927" s="3"/>
    </row>
    <row r="928" spans="2:6" ht="15.75" customHeight="1">
      <c r="B928" s="1"/>
      <c r="C928" s="2"/>
      <c r="D928" s="2"/>
      <c r="E928" s="2"/>
      <c r="F928" s="3"/>
    </row>
    <row r="929" spans="2:6" ht="15.75" customHeight="1">
      <c r="B929" s="1"/>
      <c r="C929" s="2"/>
      <c r="D929" s="2"/>
      <c r="E929" s="2"/>
      <c r="F929" s="3"/>
    </row>
    <row r="930" spans="2:6" ht="15.75" customHeight="1">
      <c r="B930" s="1"/>
      <c r="C930" s="2"/>
      <c r="D930" s="2"/>
      <c r="E930" s="2"/>
      <c r="F930" s="3"/>
    </row>
    <row r="931" spans="2:6" ht="15.75" customHeight="1">
      <c r="B931" s="1"/>
      <c r="C931" s="2"/>
      <c r="D931" s="2"/>
      <c r="E931" s="2"/>
      <c r="F931" s="3"/>
    </row>
    <row r="932" spans="2:6" ht="15.75" customHeight="1">
      <c r="B932" s="1"/>
      <c r="C932" s="2"/>
      <c r="D932" s="2"/>
      <c r="E932" s="2"/>
      <c r="F932" s="3"/>
    </row>
    <row r="933" spans="2:6" ht="15.75" customHeight="1">
      <c r="B933" s="1"/>
      <c r="C933" s="2"/>
      <c r="D933" s="2"/>
      <c r="E933" s="2"/>
      <c r="F933" s="3"/>
    </row>
    <row r="934" spans="2:6" ht="15.75" customHeight="1">
      <c r="B934" s="1"/>
      <c r="C934" s="2"/>
      <c r="D934" s="2"/>
      <c r="E934" s="2"/>
      <c r="F934" s="3"/>
    </row>
    <row r="935" spans="2:6" ht="15.75" customHeight="1">
      <c r="B935" s="1"/>
      <c r="C935" s="2"/>
      <c r="D935" s="2"/>
      <c r="E935" s="2"/>
      <c r="F935" s="3"/>
    </row>
    <row r="936" spans="2:6" ht="15.75" customHeight="1">
      <c r="B936" s="1"/>
      <c r="C936" s="2"/>
      <c r="D936" s="2"/>
      <c r="E936" s="2"/>
      <c r="F936" s="3"/>
    </row>
    <row r="937" spans="2:6" ht="15.75" customHeight="1">
      <c r="B937" s="1"/>
      <c r="C937" s="2"/>
      <c r="D937" s="2"/>
      <c r="E937" s="2"/>
      <c r="F937" s="3"/>
    </row>
    <row r="938" spans="2:6" ht="15.75" customHeight="1">
      <c r="B938" s="1"/>
      <c r="C938" s="2"/>
      <c r="D938" s="2"/>
      <c r="E938" s="2"/>
      <c r="F938" s="3"/>
    </row>
    <row r="939" spans="2:6" ht="15.75" customHeight="1">
      <c r="B939" s="1"/>
      <c r="C939" s="2"/>
      <c r="D939" s="2"/>
      <c r="E939" s="2"/>
      <c r="F939" s="3"/>
    </row>
    <row r="940" spans="2:6" ht="15.75" customHeight="1">
      <c r="B940" s="1"/>
      <c r="C940" s="2"/>
      <c r="D940" s="2"/>
      <c r="E940" s="2"/>
      <c r="F940" s="3"/>
    </row>
    <row r="941" spans="2:6" ht="15.75" customHeight="1">
      <c r="B941" s="1"/>
      <c r="C941" s="2"/>
      <c r="D941" s="2"/>
      <c r="E941" s="2"/>
      <c r="F941" s="3"/>
    </row>
    <row r="942" spans="2:6" ht="15.75" customHeight="1">
      <c r="B942" s="1"/>
      <c r="C942" s="2"/>
      <c r="D942" s="2"/>
      <c r="E942" s="2"/>
      <c r="F942" s="3"/>
    </row>
    <row r="943" spans="2:6" ht="15.75" customHeight="1">
      <c r="B943" s="1"/>
      <c r="C943" s="2"/>
      <c r="D943" s="2"/>
      <c r="E943" s="2"/>
      <c r="F943" s="3"/>
    </row>
    <row r="944" spans="2:6" ht="15.75" customHeight="1">
      <c r="B944" s="1"/>
      <c r="C944" s="2"/>
      <c r="D944" s="2"/>
      <c r="E944" s="2"/>
      <c r="F944" s="3"/>
    </row>
    <row r="945" spans="2:6" ht="15.75" customHeight="1">
      <c r="B945" s="1"/>
      <c r="C945" s="2"/>
      <c r="D945" s="2"/>
      <c r="E945" s="2"/>
      <c r="F945" s="3"/>
    </row>
    <row r="946" spans="2:6" ht="15.75" customHeight="1">
      <c r="B946" s="1"/>
      <c r="C946" s="2"/>
      <c r="D946" s="2"/>
      <c r="E946" s="2"/>
      <c r="F946" s="3"/>
    </row>
    <row r="947" spans="2:6" ht="15.75" customHeight="1">
      <c r="B947" s="1"/>
      <c r="C947" s="2"/>
      <c r="D947" s="2"/>
      <c r="E947" s="2"/>
      <c r="F947" s="3"/>
    </row>
    <row r="948" spans="2:6" ht="15.75" customHeight="1">
      <c r="B948" s="1"/>
      <c r="C948" s="2"/>
      <c r="D948" s="2"/>
      <c r="E948" s="2"/>
      <c r="F948" s="3"/>
    </row>
    <row r="949" spans="2:6" ht="15.75" customHeight="1">
      <c r="B949" s="1"/>
      <c r="C949" s="2"/>
      <c r="D949" s="2"/>
      <c r="E949" s="2"/>
      <c r="F949" s="3"/>
    </row>
    <row r="950" spans="2:6" ht="15.75" customHeight="1">
      <c r="B950" s="1"/>
      <c r="C950" s="2"/>
      <c r="D950" s="2"/>
      <c r="E950" s="2"/>
      <c r="F950" s="3"/>
    </row>
    <row r="951" spans="2:6" ht="15.75" customHeight="1">
      <c r="B951" s="1"/>
      <c r="C951" s="2"/>
      <c r="D951" s="2"/>
      <c r="E951" s="2"/>
      <c r="F951" s="3"/>
    </row>
    <row r="952" spans="2:6" ht="15.75" customHeight="1">
      <c r="B952" s="1"/>
      <c r="C952" s="2"/>
      <c r="D952" s="2"/>
      <c r="E952" s="2"/>
      <c r="F952" s="3"/>
    </row>
    <row r="953" spans="2:6" ht="15.75" customHeight="1">
      <c r="B953" s="1"/>
      <c r="C953" s="2"/>
      <c r="D953" s="2"/>
      <c r="E953" s="2"/>
      <c r="F953" s="3"/>
    </row>
    <row r="954" spans="2:6" ht="15.75" customHeight="1">
      <c r="B954" s="1"/>
      <c r="C954" s="2"/>
      <c r="D954" s="2"/>
      <c r="E954" s="2"/>
      <c r="F954" s="3"/>
    </row>
    <row r="955" spans="2:6" ht="15.75" customHeight="1">
      <c r="B955" s="1"/>
      <c r="C955" s="2"/>
      <c r="D955" s="2"/>
      <c r="E955" s="2"/>
      <c r="F955" s="3"/>
    </row>
    <row r="956" spans="2:6" ht="15.75" customHeight="1">
      <c r="B956" s="1"/>
      <c r="C956" s="2"/>
      <c r="D956" s="2"/>
      <c r="E956" s="2"/>
      <c r="F956" s="3"/>
    </row>
    <row r="957" spans="2:6" ht="15.75" customHeight="1">
      <c r="B957" s="1"/>
      <c r="C957" s="2"/>
      <c r="D957" s="2"/>
      <c r="E957" s="2"/>
      <c r="F957" s="3"/>
    </row>
    <row r="958" spans="2:6" ht="15.75" customHeight="1">
      <c r="B958" s="1"/>
      <c r="C958" s="2"/>
      <c r="D958" s="2"/>
      <c r="E958" s="2"/>
      <c r="F958" s="3"/>
    </row>
    <row r="959" spans="2:6" ht="15.75" customHeight="1">
      <c r="B959" s="1"/>
      <c r="C959" s="2"/>
      <c r="D959" s="2"/>
      <c r="E959" s="2"/>
      <c r="F959" s="3"/>
    </row>
    <row r="960" spans="2:6" ht="15.75" customHeight="1">
      <c r="B960" s="1"/>
      <c r="C960" s="2"/>
      <c r="D960" s="2"/>
      <c r="E960" s="2"/>
      <c r="F960" s="3"/>
    </row>
    <row r="961" spans="2:6" ht="15.75" customHeight="1">
      <c r="B961" s="1"/>
      <c r="C961" s="2"/>
      <c r="D961" s="2"/>
      <c r="E961" s="2"/>
      <c r="F961" s="3"/>
    </row>
    <row r="962" spans="2:6" ht="15.75" customHeight="1">
      <c r="B962" s="1"/>
      <c r="C962" s="2"/>
      <c r="D962" s="2"/>
      <c r="E962" s="2"/>
      <c r="F962" s="3"/>
    </row>
    <row r="963" spans="2:6" ht="15.75" customHeight="1">
      <c r="B963" s="1"/>
      <c r="C963" s="2"/>
      <c r="D963" s="2"/>
      <c r="E963" s="2"/>
      <c r="F963" s="3"/>
    </row>
    <row r="964" spans="2:6" ht="15.75" customHeight="1">
      <c r="B964" s="1"/>
      <c r="C964" s="2"/>
      <c r="D964" s="2"/>
      <c r="E964" s="2"/>
      <c r="F964" s="3"/>
    </row>
    <row r="965" spans="2:6" ht="15.75" customHeight="1">
      <c r="B965" s="1"/>
      <c r="C965" s="2"/>
      <c r="D965" s="2"/>
      <c r="E965" s="2"/>
      <c r="F965" s="3"/>
    </row>
    <row r="966" spans="2:6" ht="15.75" customHeight="1">
      <c r="B966" s="1"/>
      <c r="C966" s="2"/>
      <c r="D966" s="2"/>
      <c r="E966" s="2"/>
      <c r="F966" s="3"/>
    </row>
    <row r="967" spans="2:6" ht="15.75" customHeight="1">
      <c r="B967" s="1"/>
      <c r="C967" s="2"/>
      <c r="D967" s="2"/>
      <c r="E967" s="2"/>
      <c r="F967" s="3"/>
    </row>
    <row r="968" spans="2:6" ht="15.75" customHeight="1">
      <c r="B968" s="1"/>
      <c r="C968" s="2"/>
      <c r="D968" s="2"/>
      <c r="E968" s="2"/>
      <c r="F968" s="3"/>
    </row>
    <row r="969" spans="2:6" ht="15.75" customHeight="1">
      <c r="B969" s="1"/>
      <c r="C969" s="2"/>
      <c r="D969" s="2"/>
      <c r="E969" s="2"/>
      <c r="F969" s="3"/>
    </row>
    <row r="970" spans="2:6" ht="15.75" customHeight="1">
      <c r="B970" s="1"/>
      <c r="C970" s="2"/>
      <c r="D970" s="2"/>
      <c r="E970" s="2"/>
      <c r="F970" s="3"/>
    </row>
    <row r="971" spans="2:6" ht="15.75" customHeight="1">
      <c r="B971" s="1"/>
      <c r="C971" s="2"/>
      <c r="D971" s="2"/>
      <c r="E971" s="2"/>
      <c r="F971" s="3"/>
    </row>
    <row r="972" spans="2:6" ht="15.75" customHeight="1">
      <c r="B972" s="1"/>
      <c r="C972" s="2"/>
      <c r="D972" s="2"/>
      <c r="E972" s="2"/>
      <c r="F972" s="3"/>
    </row>
    <row r="973" spans="2:6" ht="15.75" customHeight="1">
      <c r="B973" s="1"/>
      <c r="C973" s="2"/>
      <c r="D973" s="2"/>
      <c r="E973" s="2"/>
      <c r="F973" s="3"/>
    </row>
    <row r="974" spans="2:6" ht="15.75" customHeight="1">
      <c r="B974" s="1"/>
      <c r="C974" s="2"/>
      <c r="D974" s="2"/>
      <c r="E974" s="2"/>
      <c r="F974" s="3"/>
    </row>
    <row r="975" spans="2:6" ht="15.75" customHeight="1">
      <c r="B975" s="1"/>
      <c r="C975" s="2"/>
      <c r="D975" s="2"/>
      <c r="E975" s="2"/>
      <c r="F975" s="3"/>
    </row>
    <row r="976" spans="2:6" ht="15.75" customHeight="1">
      <c r="B976" s="1"/>
      <c r="C976" s="2"/>
      <c r="D976" s="2"/>
      <c r="E976" s="2"/>
      <c r="F976" s="3"/>
    </row>
    <row r="977" spans="2:6" ht="15.75" customHeight="1">
      <c r="B977" s="1"/>
      <c r="C977" s="2"/>
      <c r="D977" s="2"/>
      <c r="E977" s="2"/>
      <c r="F977" s="3"/>
    </row>
    <row r="978" spans="2:6" ht="15.75" customHeight="1">
      <c r="B978" s="1"/>
      <c r="C978" s="2"/>
      <c r="D978" s="2"/>
      <c r="E978" s="2"/>
      <c r="F978" s="3"/>
    </row>
    <row r="979" spans="2:6" ht="15.75" customHeight="1">
      <c r="B979" s="1"/>
      <c r="C979" s="2"/>
      <c r="D979" s="2"/>
      <c r="E979" s="2"/>
      <c r="F979" s="3"/>
    </row>
    <row r="980" spans="2:6" ht="15.75" customHeight="1">
      <c r="B980" s="1"/>
      <c r="C980" s="2"/>
      <c r="D980" s="2"/>
      <c r="E980" s="2"/>
      <c r="F980" s="3"/>
    </row>
    <row r="981" spans="2:6" ht="15.75" customHeight="1">
      <c r="B981" s="1"/>
      <c r="C981" s="2"/>
      <c r="D981" s="2"/>
      <c r="E981" s="2"/>
      <c r="F981" s="3"/>
    </row>
    <row r="982" spans="2:6" ht="15.75" customHeight="1">
      <c r="B982" s="1"/>
      <c r="C982" s="2"/>
      <c r="D982" s="2"/>
      <c r="E982" s="2"/>
      <c r="F982" s="3"/>
    </row>
    <row r="983" spans="2:6" ht="15.75" customHeight="1">
      <c r="B983" s="1"/>
      <c r="C983" s="2"/>
      <c r="D983" s="2"/>
      <c r="E983" s="2"/>
      <c r="F983" s="3"/>
    </row>
    <row r="984" spans="2:6" ht="15.75" customHeight="1">
      <c r="B984" s="1"/>
      <c r="C984" s="2"/>
      <c r="D984" s="2"/>
      <c r="E984" s="2"/>
      <c r="F984" s="3"/>
    </row>
    <row r="985" spans="2:6" ht="15.75" customHeight="1">
      <c r="B985" s="1"/>
      <c r="C985" s="2"/>
      <c r="D985" s="2"/>
      <c r="E985" s="2"/>
      <c r="F985" s="3"/>
    </row>
    <row r="986" spans="2:6" ht="15.75" customHeight="1">
      <c r="B986" s="1"/>
      <c r="C986" s="2"/>
      <c r="D986" s="2"/>
      <c r="E986" s="2"/>
      <c r="F986" s="3"/>
    </row>
    <row r="987" spans="2:6" ht="15.75" customHeight="1">
      <c r="B987" s="1"/>
      <c r="C987" s="2"/>
      <c r="D987" s="2"/>
      <c r="E987" s="2"/>
      <c r="F987" s="3"/>
    </row>
    <row r="988" spans="2:6" ht="15.75" customHeight="1">
      <c r="B988" s="1"/>
      <c r="C988" s="2"/>
      <c r="D988" s="2"/>
      <c r="E988" s="2"/>
      <c r="F988" s="3"/>
    </row>
    <row r="989" spans="2:6" ht="15.75" customHeight="1">
      <c r="B989" s="1"/>
      <c r="C989" s="2"/>
      <c r="D989" s="2"/>
      <c r="E989" s="2"/>
      <c r="F989" s="3"/>
    </row>
    <row r="990" spans="2:6" ht="15.75" customHeight="1">
      <c r="B990" s="1"/>
      <c r="C990" s="2"/>
      <c r="D990" s="2"/>
      <c r="E990" s="2"/>
      <c r="F990" s="3"/>
    </row>
    <row r="991" spans="2:6" ht="15.75" customHeight="1">
      <c r="B991" s="1"/>
      <c r="C991" s="2"/>
      <c r="D991" s="2"/>
      <c r="E991" s="2"/>
      <c r="F991" s="3"/>
    </row>
    <row r="992" spans="2:6" ht="15.75" customHeight="1">
      <c r="B992" s="1"/>
      <c r="C992" s="2"/>
      <c r="D992" s="2"/>
      <c r="E992" s="2"/>
      <c r="F992" s="3"/>
    </row>
    <row r="993" spans="2:6" ht="15.75" customHeight="1">
      <c r="B993" s="1"/>
      <c r="C993" s="2"/>
      <c r="D993" s="2"/>
      <c r="E993" s="2"/>
      <c r="F993" s="3"/>
    </row>
    <row r="994" spans="2:6" ht="15.75" customHeight="1">
      <c r="B994" s="1"/>
      <c r="C994" s="2"/>
      <c r="D994" s="2"/>
      <c r="E994" s="2"/>
      <c r="F994" s="3"/>
    </row>
    <row r="995" spans="2:6" ht="15.75" customHeight="1">
      <c r="B995" s="1"/>
      <c r="C995" s="2"/>
      <c r="D995" s="2"/>
      <c r="E995" s="2"/>
      <c r="F995" s="3"/>
    </row>
    <row r="996" spans="2:6" ht="15.75" customHeight="1">
      <c r="B996" s="1"/>
      <c r="C996" s="2"/>
      <c r="D996" s="2"/>
      <c r="E996" s="2"/>
      <c r="F996" s="3"/>
    </row>
    <row r="997" spans="2:6" ht="15.75" customHeight="1">
      <c r="B997" s="1"/>
      <c r="C997" s="2"/>
      <c r="D997" s="2"/>
      <c r="E997" s="2"/>
      <c r="F997" s="3"/>
    </row>
    <row r="998" spans="2:6" ht="15.75" customHeight="1">
      <c r="B998" s="1"/>
      <c r="C998" s="2"/>
      <c r="D998" s="2"/>
      <c r="E998" s="2"/>
      <c r="F998" s="3"/>
    </row>
    <row r="999" spans="2:6" ht="15.75" customHeight="1">
      <c r="B999" s="1"/>
      <c r="C999" s="2"/>
      <c r="D999" s="2"/>
      <c r="E999" s="2"/>
      <c r="F999" s="3"/>
    </row>
    <row r="1000" spans="2:6" ht="15.75" customHeight="1">
      <c r="B1000" s="1"/>
      <c r="C1000" s="2"/>
      <c r="D1000" s="2"/>
      <c r="E1000" s="2"/>
      <c r="F1000" s="3"/>
    </row>
  </sheetData>
  <mergeCells count="94">
    <mergeCell ref="B240:D241"/>
    <mergeCell ref="B242:D243"/>
    <mergeCell ref="F120:F123"/>
    <mergeCell ref="G120:G123"/>
    <mergeCell ref="F125:F134"/>
    <mergeCell ref="G125:G134"/>
    <mergeCell ref="B6:E6"/>
    <mergeCell ref="B7:E7"/>
    <mergeCell ref="B8:E8"/>
    <mergeCell ref="B18:E18"/>
    <mergeCell ref="B24:E24"/>
    <mergeCell ref="B32:E32"/>
    <mergeCell ref="B40:E40"/>
    <mergeCell ref="B57:E57"/>
    <mergeCell ref="B63:E63"/>
    <mergeCell ref="B75:E75"/>
    <mergeCell ref="B85:E85"/>
    <mergeCell ref="B120:E120"/>
    <mergeCell ref="C100:C102"/>
    <mergeCell ref="F85:F98"/>
    <mergeCell ref="F100:F118"/>
    <mergeCell ref="G100:G118"/>
    <mergeCell ref="F40:F55"/>
    <mergeCell ref="G40:G55"/>
    <mergeCell ref="D100:D102"/>
    <mergeCell ref="E100:E102"/>
    <mergeCell ref="F57:F61"/>
    <mergeCell ref="G57:G61"/>
    <mergeCell ref="F63:F73"/>
    <mergeCell ref="G63:G73"/>
    <mergeCell ref="F75:F82"/>
    <mergeCell ref="G75:G82"/>
    <mergeCell ref="G85:G98"/>
    <mergeCell ref="C84:E84"/>
    <mergeCell ref="F24:F30"/>
    <mergeCell ref="G24:G30"/>
    <mergeCell ref="F32:F38"/>
    <mergeCell ref="G32:G38"/>
    <mergeCell ref="F4:G4"/>
    <mergeCell ref="F8:F16"/>
    <mergeCell ref="G8:G16"/>
    <mergeCell ref="F18:F22"/>
    <mergeCell ref="G18:G22"/>
    <mergeCell ref="B2:G2"/>
    <mergeCell ref="B3:E3"/>
    <mergeCell ref="B4:B5"/>
    <mergeCell ref="C4:C5"/>
    <mergeCell ref="D4:D5"/>
    <mergeCell ref="E4:E5"/>
    <mergeCell ref="F169:F177"/>
    <mergeCell ref="G169:G177"/>
    <mergeCell ref="G179:G189"/>
    <mergeCell ref="C191:E191"/>
    <mergeCell ref="B169:E169"/>
    <mergeCell ref="B179:E179"/>
    <mergeCell ref="C232:C234"/>
    <mergeCell ref="D232:D234"/>
    <mergeCell ref="B237:D238"/>
    <mergeCell ref="E163:E167"/>
    <mergeCell ref="B208:E208"/>
    <mergeCell ref="F220:F225"/>
    <mergeCell ref="G220:G225"/>
    <mergeCell ref="C207:E207"/>
    <mergeCell ref="C219:E219"/>
    <mergeCell ref="B230:D230"/>
    <mergeCell ref="F179:F189"/>
    <mergeCell ref="F192:F205"/>
    <mergeCell ref="G192:G205"/>
    <mergeCell ref="F208:F217"/>
    <mergeCell ref="G208:G217"/>
    <mergeCell ref="F150:F153"/>
    <mergeCell ref="G150:G153"/>
    <mergeCell ref="C163:C167"/>
    <mergeCell ref="D163:D167"/>
    <mergeCell ref="F155:F160"/>
    <mergeCell ref="G155:G160"/>
    <mergeCell ref="F162:F167"/>
    <mergeCell ref="G162:G167"/>
    <mergeCell ref="B150:E150"/>
    <mergeCell ref="B155:E155"/>
    <mergeCell ref="B162:E162"/>
    <mergeCell ref="F136:F145"/>
    <mergeCell ref="G136:G145"/>
    <mergeCell ref="F147:F148"/>
    <mergeCell ref="G147:G148"/>
    <mergeCell ref="B136:E136"/>
    <mergeCell ref="B147:E147"/>
    <mergeCell ref="E129:E132"/>
    <mergeCell ref="C103:C110"/>
    <mergeCell ref="D103:D110"/>
    <mergeCell ref="E103:E110"/>
    <mergeCell ref="C129:C132"/>
    <mergeCell ref="D129:D132"/>
    <mergeCell ref="B125:E125"/>
  </mergeCells>
  <conditionalFormatting sqref="C233:C234 C232:D232">
    <cfRule type="cellIs" dxfId="2" priority="1" operator="greaterThan">
      <formula>0.9</formula>
    </cfRule>
  </conditionalFormatting>
  <conditionalFormatting sqref="C233:C234 C232:D232">
    <cfRule type="cellIs" dxfId="1" priority="2" operator="between">
      <formula>0.7</formula>
      <formula>0.89</formula>
    </cfRule>
  </conditionalFormatting>
  <conditionalFormatting sqref="C233:C234 C232:D232">
    <cfRule type="cellIs" dxfId="0" priority="3" operator="lessThan">
      <formula>0.7</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 Chequeo COVID-19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Palacio Ochoa</dc:creator>
  <cp:lastModifiedBy>pc</cp:lastModifiedBy>
  <dcterms:created xsi:type="dcterms:W3CDTF">2020-04-21T20:53:48Z</dcterms:created>
  <dcterms:modified xsi:type="dcterms:W3CDTF">2020-11-13T22:57:18Z</dcterms:modified>
</cp:coreProperties>
</file>